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cavila\Documents\5 Transparencia\Publicar\4_3 Planeacion Institucional\"/>
    </mc:Choice>
  </mc:AlternateContent>
  <bookViews>
    <workbookView showSheetTabs="0" xWindow="0" yWindow="0" windowWidth="24000" windowHeight="9435" tabRatio="615"/>
  </bookViews>
  <sheets>
    <sheet name="Plan de acción Anual 2023" sheetId="1" r:id="rId1"/>
  </sheets>
  <definedNames>
    <definedName name="_xlnm._FilterDatabase" localSheetId="0" hidden="1">'Plan de acción Anual 2023'!$A$6:$AW$193</definedName>
    <definedName name="_xlnm.Print_Area" localSheetId="0">'Plan de acción Anual 2023'!$A$1:$AC$181</definedName>
    <definedName name="_xlnm.Print_Titles" localSheetId="0">'Plan de acción Anual 2023'!$5:$6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79" i="1" l="1"/>
  <c r="AW81" i="1"/>
  <c r="AW94" i="1"/>
  <c r="AW78" i="1"/>
  <c r="AW44" i="1" l="1"/>
  <c r="AW27" i="1"/>
  <c r="AW176" i="1" l="1"/>
  <c r="AW175" i="1"/>
  <c r="AW174" i="1"/>
  <c r="AW170" i="1"/>
  <c r="AW168" i="1"/>
  <c r="AW167" i="1"/>
  <c r="AW166" i="1"/>
  <c r="AW165" i="1"/>
  <c r="AW161" i="1"/>
  <c r="AW160" i="1"/>
  <c r="AW158" i="1"/>
  <c r="AW157" i="1"/>
  <c r="AW156" i="1"/>
  <c r="AW155" i="1"/>
  <c r="AW153" i="1"/>
  <c r="AW152" i="1"/>
  <c r="AW149" i="1"/>
  <c r="AW148" i="1"/>
  <c r="AW147" i="1"/>
  <c r="AW146" i="1"/>
  <c r="AW144" i="1"/>
  <c r="AW141" i="1"/>
  <c r="AW139" i="1"/>
  <c r="AW130" i="1"/>
  <c r="AW129" i="1"/>
  <c r="AW127" i="1"/>
  <c r="AW125" i="1"/>
  <c r="AW122" i="1"/>
  <c r="AW118" i="1"/>
  <c r="AW117" i="1"/>
  <c r="AW116" i="1"/>
  <c r="AW115" i="1"/>
  <c r="AW114" i="1"/>
  <c r="AW113" i="1"/>
  <c r="AW112" i="1"/>
  <c r="AW111" i="1"/>
  <c r="AW110" i="1"/>
  <c r="AW108" i="1"/>
  <c r="AW105" i="1"/>
  <c r="AW104" i="1"/>
  <c r="AW103" i="1"/>
  <c r="AW102" i="1"/>
  <c r="AW101" i="1"/>
  <c r="AW100" i="1"/>
  <c r="AW98" i="1"/>
  <c r="AW96" i="1"/>
  <c r="AW93" i="1"/>
  <c r="AW92" i="1"/>
  <c r="AW91" i="1"/>
  <c r="AW90" i="1"/>
  <c r="AW89" i="1"/>
  <c r="AW87" i="1"/>
  <c r="AW85" i="1"/>
  <c r="AW84" i="1"/>
  <c r="AW83" i="1"/>
  <c r="AW82" i="1"/>
  <c r="AW80" i="1"/>
  <c r="AW77" i="1"/>
  <c r="AW76" i="1"/>
  <c r="AW75" i="1"/>
  <c r="AW73" i="1"/>
  <c r="AW72" i="1"/>
  <c r="AW71" i="1"/>
  <c r="AW70" i="1"/>
  <c r="AW69" i="1"/>
  <c r="AW66" i="1"/>
  <c r="AW65" i="1"/>
  <c r="AW64" i="1"/>
  <c r="AW63" i="1"/>
  <c r="AW60" i="1"/>
  <c r="AW59" i="1"/>
  <c r="AW57" i="1"/>
  <c r="AW56" i="1"/>
  <c r="AW53" i="1"/>
  <c r="AW45" i="1"/>
  <c r="AW42" i="1"/>
  <c r="AW40" i="1"/>
  <c r="AW39" i="1"/>
  <c r="AW38" i="1"/>
  <c r="AW37" i="1"/>
  <c r="AW36" i="1"/>
  <c r="AW35" i="1"/>
  <c r="AW34" i="1"/>
  <c r="AW33" i="1"/>
  <c r="AW32" i="1"/>
  <c r="AW31" i="1"/>
  <c r="AW30" i="1"/>
  <c r="AW28" i="1"/>
  <c r="AW26" i="1"/>
  <c r="AW25" i="1"/>
  <c r="AW24" i="1"/>
  <c r="AW23" i="1"/>
  <c r="AW22" i="1"/>
  <c r="AW21" i="1"/>
  <c r="AW18" i="1"/>
  <c r="AW15" i="1"/>
  <c r="AW14" i="1"/>
  <c r="AW13" i="1"/>
  <c r="AW11" i="1"/>
  <c r="AW10" i="1"/>
  <c r="AW8" i="1"/>
  <c r="AW177" i="1" l="1"/>
  <c r="AR176" i="1"/>
  <c r="AR174" i="1"/>
  <c r="AM174" i="1"/>
  <c r="AH174" i="1"/>
  <c r="AM173" i="1"/>
  <c r="AH173" i="1"/>
  <c r="AR172" i="1"/>
  <c r="AM171" i="1"/>
  <c r="AM170" i="1"/>
  <c r="AR169" i="1"/>
  <c r="AR168" i="1"/>
  <c r="AR167" i="1"/>
  <c r="AM167" i="1"/>
  <c r="AR166" i="1"/>
  <c r="AM166" i="1"/>
  <c r="AR165" i="1"/>
  <c r="AM165" i="1"/>
  <c r="AM163" i="1"/>
  <c r="AH163" i="1"/>
  <c r="AM162" i="1"/>
  <c r="AM159" i="1"/>
  <c r="AR156" i="1"/>
  <c r="AM156" i="1"/>
  <c r="AH156" i="1"/>
  <c r="AR155" i="1"/>
  <c r="AM155" i="1"/>
  <c r="AH155" i="1"/>
  <c r="AR154" i="1"/>
  <c r="AM154" i="1"/>
  <c r="AH154" i="1"/>
  <c r="AR153" i="1"/>
  <c r="AM153" i="1"/>
  <c r="AH153" i="1"/>
  <c r="AR152" i="1"/>
  <c r="AM152" i="1"/>
  <c r="AH152" i="1"/>
  <c r="AM151" i="1"/>
  <c r="AH151" i="1"/>
  <c r="AR150" i="1"/>
  <c r="AR149" i="1"/>
  <c r="AR148" i="1"/>
  <c r="AM148" i="1"/>
  <c r="AR146" i="1"/>
  <c r="AM146" i="1"/>
  <c r="AH146" i="1"/>
  <c r="AH145" i="1"/>
  <c r="AR144" i="1"/>
  <c r="AM144" i="1"/>
  <c r="AH144" i="1"/>
  <c r="AR143" i="1"/>
  <c r="AM143" i="1"/>
  <c r="AH143" i="1"/>
  <c r="AH142" i="1"/>
  <c r="AR141" i="1"/>
  <c r="AM141" i="1"/>
  <c r="AH141" i="1"/>
  <c r="AH140" i="1"/>
  <c r="AR139" i="1"/>
  <c r="AM139" i="1"/>
  <c r="AH139" i="1"/>
  <c r="AR138" i="1"/>
  <c r="AH138" i="1"/>
  <c r="AH137" i="1"/>
  <c r="AR134" i="1"/>
  <c r="AR133" i="1"/>
  <c r="AM132" i="1"/>
  <c r="AH132" i="1"/>
  <c r="AM131" i="1"/>
  <c r="AR130" i="1"/>
  <c r="AM130" i="1"/>
  <c r="AH130" i="1"/>
  <c r="AR129" i="1"/>
  <c r="AM129" i="1"/>
  <c r="AH129" i="1"/>
  <c r="AH128" i="1"/>
  <c r="AR127" i="1"/>
  <c r="AM127" i="1"/>
  <c r="AH127" i="1"/>
  <c r="AH126" i="1"/>
  <c r="AH124" i="1"/>
  <c r="AM123" i="1"/>
  <c r="AM121" i="1"/>
  <c r="AM120" i="1"/>
  <c r="AM119" i="1"/>
  <c r="AM118" i="1"/>
  <c r="AR116" i="1"/>
  <c r="AR115" i="1"/>
  <c r="AM115" i="1"/>
  <c r="AH115" i="1"/>
  <c r="AM114" i="1"/>
  <c r="AR113" i="1"/>
  <c r="AM113" i="1"/>
  <c r="AH113" i="1"/>
  <c r="AM112" i="1"/>
  <c r="AR111" i="1"/>
  <c r="AM111" i="1"/>
  <c r="AM109" i="1"/>
  <c r="AM108" i="1"/>
  <c r="AH108" i="1"/>
  <c r="AH107" i="1"/>
  <c r="AM106" i="1"/>
  <c r="AR103" i="1"/>
  <c r="AR102" i="1"/>
  <c r="AM102" i="1"/>
  <c r="AH101" i="1"/>
  <c r="AM100" i="1"/>
  <c r="AH100" i="1"/>
  <c r="AR99" i="1"/>
  <c r="AM99" i="1"/>
  <c r="AR98" i="1"/>
  <c r="AM98" i="1"/>
  <c r="AH98" i="1"/>
  <c r="AM97" i="1"/>
  <c r="AR96" i="1"/>
  <c r="AR94" i="1"/>
  <c r="AM94" i="1"/>
  <c r="AH94" i="1"/>
  <c r="AR93" i="1"/>
  <c r="AH93" i="1"/>
  <c r="AR92" i="1"/>
  <c r="AM92" i="1"/>
  <c r="AH92" i="1"/>
  <c r="AR91" i="1"/>
  <c r="AM91" i="1"/>
  <c r="AH91" i="1"/>
  <c r="AR90" i="1"/>
  <c r="AM90" i="1"/>
  <c r="AH90" i="1"/>
  <c r="AR89" i="1"/>
  <c r="AM89" i="1"/>
  <c r="AH89" i="1"/>
  <c r="AR88" i="1"/>
  <c r="AM88" i="1"/>
  <c r="AH88" i="1"/>
  <c r="AR87" i="1"/>
  <c r="AM87" i="1"/>
  <c r="AH87" i="1"/>
  <c r="AR86" i="1"/>
  <c r="AM86" i="1"/>
  <c r="AH86" i="1"/>
  <c r="AR85" i="1"/>
  <c r="AM85" i="1"/>
  <c r="AH85" i="1"/>
  <c r="AR84" i="1"/>
  <c r="AM84" i="1"/>
  <c r="AH84" i="1"/>
  <c r="AR83" i="1"/>
  <c r="AM83" i="1"/>
  <c r="AH83" i="1"/>
  <c r="AR82" i="1"/>
  <c r="AM82" i="1"/>
  <c r="AH82" i="1"/>
  <c r="AR81" i="1"/>
  <c r="AM81" i="1"/>
  <c r="AH81" i="1"/>
  <c r="AR80" i="1"/>
  <c r="AM80" i="1"/>
  <c r="AH80" i="1"/>
  <c r="AR79" i="1"/>
  <c r="AM79" i="1"/>
  <c r="AH79" i="1"/>
  <c r="AR78" i="1"/>
  <c r="AM78" i="1"/>
  <c r="AH78" i="1"/>
  <c r="AR77" i="1"/>
  <c r="AM77" i="1"/>
  <c r="AH77" i="1"/>
  <c r="AM76" i="1"/>
  <c r="AM73" i="1"/>
  <c r="AM70" i="1"/>
  <c r="AM69" i="1"/>
  <c r="L69" i="1"/>
  <c r="K69" i="1"/>
  <c r="AM66" i="1"/>
  <c r="AM65" i="1"/>
  <c r="AR63" i="1"/>
  <c r="AM62" i="1"/>
  <c r="AM61" i="1"/>
  <c r="AR48" i="1"/>
  <c r="AR43" i="1"/>
  <c r="AR36" i="1"/>
  <c r="AR35" i="1"/>
  <c r="AM35" i="1"/>
  <c r="AH35" i="1"/>
  <c r="AR31" i="1"/>
  <c r="AR30" i="1"/>
  <c r="AR29" i="1"/>
  <c r="AM21" i="1"/>
  <c r="AR17" i="1"/>
  <c r="AM17" i="1"/>
  <c r="AR13" i="1"/>
  <c r="AM13" i="1"/>
  <c r="AH13" i="1"/>
  <c r="AR11" i="1"/>
  <c r="AM11" i="1"/>
  <c r="AH11" i="1"/>
  <c r="AR10" i="1"/>
  <c r="AM10" i="1"/>
  <c r="AR9" i="1"/>
  <c r="AH9" i="1"/>
  <c r="AR8" i="1"/>
  <c r="AH8" i="1"/>
  <c r="P8" i="1"/>
  <c r="P9" i="1" s="1"/>
  <c r="P10" i="1" s="1"/>
  <c r="P11" i="1" s="1"/>
  <c r="P12" i="1" s="1"/>
  <c r="P13" i="1" s="1"/>
  <c r="P14" i="1" s="1"/>
  <c r="P15" i="1" s="1"/>
  <c r="P16" i="1" s="1"/>
  <c r="P17" i="1" s="1"/>
  <c r="P18" i="1" s="1"/>
  <c r="P21" i="1" s="1"/>
  <c r="P22" i="1" s="1"/>
  <c r="P23" i="1" s="1"/>
  <c r="P24" i="1" s="1"/>
  <c r="P25" i="1" s="1"/>
  <c r="P26" i="1" s="1"/>
  <c r="P27" i="1" s="1"/>
  <c r="P28" i="1" s="1"/>
  <c r="P29" i="1" s="1"/>
  <c r="P30" i="1" s="1"/>
  <c r="P31" i="1" s="1"/>
  <c r="P32" i="1" s="1"/>
  <c r="P33" i="1" s="1"/>
  <c r="P34" i="1" s="1"/>
  <c r="P35" i="1" s="1"/>
  <c r="P36" i="1" s="1"/>
  <c r="P37" i="1" s="1"/>
  <c r="P38" i="1" s="1"/>
  <c r="P39" i="1" s="1"/>
  <c r="P40" i="1" s="1"/>
  <c r="P42" i="1" s="1"/>
  <c r="P43" i="1" s="1"/>
  <c r="P44" i="1" s="1"/>
  <c r="P45" i="1" s="1"/>
  <c r="P46" i="1" s="1"/>
  <c r="P47" i="1" s="1"/>
  <c r="P48" i="1" s="1"/>
  <c r="P49" i="1" s="1"/>
  <c r="P50" i="1" s="1"/>
  <c r="P51" i="1" s="1"/>
  <c r="P52" i="1" s="1"/>
  <c r="P53" i="1" s="1"/>
  <c r="P54" i="1" s="1"/>
  <c r="P56" i="1" s="1"/>
  <c r="P57" i="1" s="1"/>
  <c r="P59" i="1" s="1"/>
  <c r="P60" i="1" s="1"/>
  <c r="P61" i="1" s="1"/>
  <c r="P62" i="1" s="1"/>
  <c r="P63" i="1" s="1"/>
  <c r="P64" i="1" s="1"/>
  <c r="P65" i="1" s="1"/>
  <c r="P66" i="1" s="1"/>
  <c r="P69" i="1" s="1"/>
  <c r="P70" i="1" s="1"/>
  <c r="P71" i="1" s="1"/>
  <c r="P72" i="1" s="1"/>
  <c r="P73" i="1" s="1"/>
  <c r="P75" i="1" s="1"/>
  <c r="P76" i="1" s="1"/>
  <c r="P77" i="1" s="1"/>
  <c r="P78" i="1" s="1"/>
  <c r="P79" i="1" s="1"/>
  <c r="P80" i="1" s="1"/>
  <c r="P81" i="1" s="1"/>
  <c r="P82" i="1" s="1"/>
  <c r="P83" i="1" s="1"/>
  <c r="P84" i="1" s="1"/>
  <c r="P85" i="1" s="1"/>
  <c r="P86" i="1" s="1"/>
  <c r="P87" i="1" s="1"/>
  <c r="P88" i="1" s="1"/>
  <c r="P89" i="1" s="1"/>
  <c r="P90" i="1" s="1"/>
  <c r="P91" i="1" s="1"/>
  <c r="P92" i="1" s="1"/>
  <c r="P93" i="1" s="1"/>
  <c r="P94" i="1" s="1"/>
  <c r="P96" i="1" s="1"/>
  <c r="P97" i="1" s="1"/>
  <c r="P98" i="1" s="1"/>
  <c r="P99" i="1" s="1"/>
  <c r="P100" i="1" s="1"/>
  <c r="P101" i="1" s="1"/>
  <c r="P102" i="1" s="1"/>
  <c r="P103" i="1" s="1"/>
  <c r="P104" i="1" s="1"/>
  <c r="P105" i="1" s="1"/>
  <c r="P106" i="1" s="1"/>
  <c r="P107" i="1" s="1"/>
  <c r="P108" i="1" s="1"/>
  <c r="P109" i="1" s="1"/>
  <c r="P110" i="1" s="1"/>
  <c r="P111" i="1" s="1"/>
  <c r="P112" i="1" s="1"/>
  <c r="P113" i="1" s="1"/>
  <c r="P114" i="1" s="1"/>
  <c r="P115" i="1" s="1"/>
  <c r="P116" i="1" s="1"/>
  <c r="P117" i="1" s="1"/>
  <c r="P118" i="1" s="1"/>
  <c r="P119" i="1" s="1"/>
  <c r="P120" i="1" s="1"/>
  <c r="P121" i="1" s="1"/>
  <c r="P122" i="1" s="1"/>
  <c r="P123" i="1" s="1"/>
  <c r="P124" i="1" s="1"/>
  <c r="P125" i="1" s="1"/>
  <c r="P126" i="1" s="1"/>
  <c r="P127" i="1" s="1"/>
  <c r="P128" i="1" s="1"/>
  <c r="P129" i="1" s="1"/>
  <c r="P130" i="1" s="1"/>
  <c r="P131" i="1" s="1"/>
  <c r="P132" i="1" s="1"/>
  <c r="P133" i="1" s="1"/>
  <c r="P134" i="1" s="1"/>
  <c r="P137" i="1" s="1"/>
  <c r="P138" i="1" s="1"/>
  <c r="P139" i="1" s="1"/>
  <c r="P140" i="1" s="1"/>
  <c r="P141" i="1" s="1"/>
  <c r="P142" i="1" s="1"/>
  <c r="P143" i="1" s="1"/>
  <c r="P144" i="1" s="1"/>
  <c r="P145" i="1" s="1"/>
  <c r="P146" i="1" s="1"/>
  <c r="P147" i="1" s="1"/>
  <c r="P148" i="1" s="1"/>
  <c r="P149" i="1" s="1"/>
  <c r="P150" i="1" s="1"/>
  <c r="P151" i="1" s="1"/>
  <c r="P152" i="1" s="1"/>
  <c r="P153" i="1" s="1"/>
  <c r="P154" i="1" s="1"/>
  <c r="P155" i="1" s="1"/>
  <c r="P156" i="1" s="1"/>
  <c r="P157" i="1" s="1"/>
  <c r="P158" i="1" s="1"/>
  <c r="P159" i="1" s="1"/>
  <c r="P160" i="1" s="1"/>
  <c r="P161" i="1" s="1"/>
  <c r="P162" i="1" s="1"/>
  <c r="P163" i="1" s="1"/>
  <c r="P165" i="1" s="1"/>
  <c r="P166" i="1" s="1"/>
  <c r="P167" i="1" s="1"/>
  <c r="P168" i="1" s="1"/>
  <c r="P169" i="1" s="1"/>
  <c r="P170" i="1" s="1"/>
  <c r="P171" i="1" s="1"/>
  <c r="P172" i="1" s="1"/>
  <c r="P173" i="1" s="1"/>
  <c r="P174" i="1" s="1"/>
  <c r="P175" i="1" s="1"/>
  <c r="P176" i="1" s="1"/>
  <c r="AR7" i="1"/>
  <c r="AH7" i="1"/>
  <c r="AM177" i="1" l="1"/>
  <c r="AH177" i="1"/>
  <c r="AW178" i="1" s="1"/>
  <c r="AR177" i="1"/>
  <c r="AR178" i="1" l="1"/>
  <c r="AH178" i="1"/>
  <c r="AM178" i="1" s="1"/>
</calcChain>
</file>

<file path=xl/sharedStrings.xml><?xml version="1.0" encoding="utf-8"?>
<sst xmlns="http://schemas.openxmlformats.org/spreadsheetml/2006/main" count="2620" uniqueCount="1476">
  <si>
    <t>INDICADOR</t>
  </si>
  <si>
    <t>I TRI</t>
  </si>
  <si>
    <t>II TRI</t>
  </si>
  <si>
    <t>III TRI</t>
  </si>
  <si>
    <t>IV TRI</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</si>
  <si>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</si>
  <si>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</si>
  <si>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</si>
  <si>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</si>
  <si>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</si>
  <si>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</si>
  <si>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</si>
  <si>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</si>
  <si>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</si>
  <si>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</si>
  <si>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</si>
  <si>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</si>
  <si>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</si>
  <si>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</si>
  <si>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</si>
  <si>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METODO DE VERIFICACIÓN</t>
  </si>
  <si>
    <t>Control de cambios</t>
  </si>
  <si>
    <t>Versión</t>
  </si>
  <si>
    <t>Fecha</t>
  </si>
  <si>
    <t>Soporte</t>
  </si>
  <si>
    <t>LOGROS / METAS CUATRIENIO</t>
  </si>
  <si>
    <t>LINEAS DE ACCIÓN</t>
  </si>
  <si>
    <t xml:space="preserve">OBJETIVOS ESTRATÉGICOS </t>
  </si>
  <si>
    <t xml:space="preserve">APUESTAS ESTRATÉGICAS </t>
  </si>
  <si>
    <t>Mesa Directiva
Junta de Voceros
Secretaría General
Subsecretarías de Comisiones Permanentes</t>
  </si>
  <si>
    <t>Mesa Directiva
Junta de Voceros
Secretaría General
Subsecretarías de Comisiones Permanentes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</si>
  <si>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</si>
  <si>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</si>
  <si>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</si>
  <si>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</si>
  <si>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</si>
  <si>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</si>
  <si>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</si>
  <si>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</si>
  <si>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</si>
  <si>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</si>
  <si>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</si>
  <si>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Mesa Directiva
Junta de Voceros
Secretaría General
Oficina Asesora de Planeación</t>
  </si>
  <si>
    <t>Mesa Directiva
Junta de Voceros
Secretaria General</t>
  </si>
  <si>
    <t>Mesa Directiva
Junta de Voceros
Secretaria General</t>
  </si>
  <si>
    <t>Comunidad consolidada y formada de actores del ecosistema de innovación del Concejo de Bogotá</t>
  </si>
  <si>
    <t>Mesa Directiva
Dirección Administrativa</t>
  </si>
  <si>
    <t>Semillero de innovación del Concejo de Bogotá consolidado</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</si>
  <si>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</si>
  <si>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</si>
  <si>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</si>
  <si>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</si>
  <si>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</si>
  <si>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</si>
  <si>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Estrategia de rendición de cuentas permanente interactiva del Concejo de Bogotá,  que promueva la transparencia, la participación y la colaboración de los grupos de valor y los grupos de interés</t>
  </si>
  <si>
    <t>Canales para la atención al ciudadano adecuados con criterios de accesibilidad, en cumplimiento de la política pública de atención a la ciudadanía</t>
  </si>
  <si>
    <t>Dirección Jurídica - Atención al Ciudadano</t>
  </si>
  <si>
    <t>Personal responsable del  contacto con el ciudadano, con competencias fortalecidas para su atención</t>
  </si>
  <si>
    <t>Informes de seguimiento  a la calidad y oportunidad de las respuestas a las PQRS, validando  la atención con soluciones de fondo</t>
  </si>
  <si>
    <t>Rediseño y fortalecimiento organizacional del Concejo de Bogotá</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</si>
  <si>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</si>
  <si>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</si>
  <si>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</si>
  <si>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</si>
  <si>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</si>
  <si>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</si>
  <si>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</si>
  <si>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</si>
  <si>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 xml:space="preserve">Sistema de gestión Basura Cero implementado en la sede de la Corporación </t>
  </si>
  <si>
    <t xml:space="preserve">Sistema de gestión documental que responda a los instrumentos normativos, técnicos y tecnológicos  contemplados en la Ley 594 de 2000 y 1712 de 2014 </t>
  </si>
  <si>
    <t>Secretaría General- Gestión Documental</t>
  </si>
  <si>
    <t>Infraestructura  tecnológica (Software y Hardware), renovada de acuerdo a lo establecido en el PETIC</t>
  </si>
  <si>
    <t>Plan de recuperación de desastres de tecnología adoptado</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</si>
  <si>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</si>
  <si>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</si>
  <si>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</si>
  <si>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</si>
  <si>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</si>
  <si>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</si>
  <si>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</si>
  <si>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</si>
  <si>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</si>
  <si>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</si>
  <si>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</si>
  <si>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</si>
  <si>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</si>
  <si>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</si>
  <si>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</si>
  <si>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</si>
  <si>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</si>
  <si>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</si>
  <si>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</si>
  <si>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</si>
  <si>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</si>
  <si>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</si>
  <si>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</si>
  <si>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</si>
  <si>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</si>
  <si>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</si>
  <si>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</si>
  <si>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</si>
  <si>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</si>
  <si>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</si>
  <si>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</si>
  <si>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</si>
  <si>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</si>
  <si>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</si>
  <si>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</si>
  <si>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</si>
  <si>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</si>
  <si>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</si>
  <si>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</si>
  <si>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</si>
  <si>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</si>
  <si>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</si>
  <si>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</si>
  <si>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</si>
  <si>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Porcentaje de implementación y actualización de los instrumentos sistema de gestión documental</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</si>
  <si>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</si>
  <si>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</si>
  <si>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</si>
  <si>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</si>
  <si>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</si>
  <si>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</si>
  <si>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</si>
  <si>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</si>
  <si>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</si>
  <si>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</si>
  <si>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</si>
  <si>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</si>
  <si>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</si>
  <si>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</si>
  <si>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</si>
  <si>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</si>
  <si>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</si>
  <si>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</si>
  <si>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</si>
  <si>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Código: GDE-FO-001
Versión: 4
Vigencia : 11-Dic-2020</t>
  </si>
  <si>
    <t>N/A</t>
  </si>
  <si>
    <t>Mínimo 3 Proyectos de Acuerdo priorizados por la junta de voceros, debatidos, originados en temas priorizados por la ciudadanía y las partes interesadas en la agenda estratégica</t>
  </si>
  <si>
    <t>Página web rediseñada</t>
  </si>
  <si>
    <t>Intranet rediseñada</t>
  </si>
  <si>
    <t>Número de paginas web rediseñadas</t>
  </si>
  <si>
    <t>Número de Intranet rediseñadas</t>
  </si>
  <si>
    <t>Sede nueva para el Concejo de Bogotá dotada</t>
  </si>
  <si>
    <t>Agendas estratégicas semestrales de control político y gestión normativa, presentadas en la junta de voceros, que incorporan las prioridades de la ciudadanía y de las partes interesadas, e incluyen el seguimiento a las políticas públicas</t>
  </si>
  <si>
    <t>Mínimo 3 Proyectos de Acuerdo radicados, originados por los cabildantes estudiantiles</t>
  </si>
  <si>
    <t>Biblioteca Jurídica Virtual diseñada, para el seguimiento de los acuerdos y de los proyectos de acuerdo</t>
  </si>
  <si>
    <t>Desempeño de al menos el 96% en la medición del Índice de Trasparencia de la PGN</t>
  </si>
  <si>
    <t>Nivel de riesgo moderado en la medición del índice de transparencia por Bogotá</t>
  </si>
  <si>
    <t>Mapa de procesos actualizado y adoptado</t>
  </si>
  <si>
    <t>Mínimo 3 buenas practicas de TI implementadas en su fase inicial (Arquitectura empresarial, Gobierno de TI y Gestión de TI)</t>
  </si>
  <si>
    <t>Sede electrónica del Concejo de Bogotá diseñada</t>
  </si>
  <si>
    <t>Agenda de trabajo conjunto coordinada con las Corporaciones político administrativas de la Región</t>
  </si>
  <si>
    <t xml:space="preserve">Mínimo 3 encuentros temáticos con las Corporaciones político administrativas de la Región realizados </t>
  </si>
  <si>
    <t>Número de agendas de trabajo conjunto de las Corporaciones político administrativas de la Región, convenidas</t>
  </si>
  <si>
    <t>Número de encuentros temáticos con las Corporaciones político administrativas de la Región, realizados por año</t>
  </si>
  <si>
    <t xml:space="preserve">Estrategia de teletrabajo para implementar dicha modalidad en la Corporación </t>
  </si>
  <si>
    <t xml:space="preserve">1. Concejo confiable y con credibilidad, que genera  valor público y transforma realidades
</t>
  </si>
  <si>
    <t>2. Concejo visible, transparente, abierto, cercano y sintonizado con la ciudadanía</t>
  </si>
  <si>
    <t>3. Concejo moderno y eficaz, con capacidades de gestión fortalecidas y generador de resultados.</t>
  </si>
  <si>
    <t xml:space="preserve">1. Profundizar la incidencia de la participación ciudadana en el  Control Político y la Gestión Normativa </t>
  </si>
  <si>
    <t>2. Generar mecanismos para enriquecer el debate de  control político y las iniciativas  de gestión normativa en el Concejo de Bogotá</t>
  </si>
  <si>
    <t>3. Profundizar la relación y coordinación del Concejo de Bogota con  las Corporaciones político administrativas de la Región, para un eficaz ejercicio del control político y  la gestión normativa frente a los temas de interés regional</t>
  </si>
  <si>
    <t>4. Diseñar y desarrollar el laboratorio de innovación del Concejo de Bogotá D.C., como el espacio para cocrear y experimentar con nuevas formas de generar valor público, modernizar la relación con la ciudadanía, generar nuevos canales de participación y colaboración</t>
  </si>
  <si>
    <t>5. Diseñar e implementar una estrategia de comunicación interna y externa, innovadora y asertiva.</t>
  </si>
  <si>
    <t xml:space="preserve">6. Fortalecer los mecanismos de atención a la ciudadanía cálidos, plurales e incluyentes.  </t>
  </si>
  <si>
    <t>7. Adecuar la arquitectura organizacional a los desafíos de  una  gestión publica innovadora, inteligente, sostenible y efectiva.</t>
  </si>
  <si>
    <t>8. Modernizar la infraestructura física  del Concejo de Bogota</t>
  </si>
  <si>
    <t>1. Mecanismos para armonizar  la agenda de control político  y gestión normativa con las prioridades de la ciudadanía y partes interesadas</t>
  </si>
  <si>
    <t>2. Gestión del conocimiento para comprender  las diversas dinámicas   y complejidades de la ciudad.</t>
  </si>
  <si>
    <t>3. Capacidades de gestión de los procesos misionales  fortalecidas, para hacer mas eficiente el ejercicio del control político y la gestión normativa.</t>
  </si>
  <si>
    <t>4. Esquema de armonización, coordinación y cooperación del Concejo de Bogota con las Corporaciones político administrativas de la Región</t>
  </si>
  <si>
    <t>5. Cultura de la innovación</t>
  </si>
  <si>
    <t xml:space="preserve">6. Prototipos de
metodologías, espacios,
herramientas, para la incidencia de la participación ciudadana en los asuntos de ciudad. </t>
  </si>
  <si>
    <t xml:space="preserve">7. Estrategia de comunicación y de posicionamiento de la gestión del Concejo,  con protagonismo de los canales digitales </t>
  </si>
  <si>
    <t xml:space="preserve">8. Herramientas de transparencia y acceso a la información </t>
  </si>
  <si>
    <t xml:space="preserve">9. Mecanismos interactivos de rendiciones de cuentas con la ciudadanía </t>
  </si>
  <si>
    <t>10. Canales para la atención al ciudadano accesibles</t>
  </si>
  <si>
    <t>11. Talento Humano con competencias y habilidades para una atención  al ciudadano cálida, digna y  respetuosa</t>
  </si>
  <si>
    <t>12. Gestión y trámite efectivo de  las PQRS</t>
  </si>
  <si>
    <t xml:space="preserve">13. Esquema  organizacional  fortalecido </t>
  </si>
  <si>
    <t xml:space="preserve">14. Modelo de operación dinámico e innovador </t>
  </si>
  <si>
    <t>15. Talento humano capaz, comprometido y generador de valor público</t>
  </si>
  <si>
    <t>16. Concejo responsable con el ambiente y comprometido con la gestión de sus  impactos ambientales.</t>
  </si>
  <si>
    <t xml:space="preserve">17. Gestión Documental preservadora de la memoria institucional, comprometida con la política de cero papel. </t>
  </si>
  <si>
    <t>18. Uso y aprovechamiento de las TICS para generar un entorno de gobierno digital confiable y seguro.</t>
  </si>
  <si>
    <t xml:space="preserve">19. Sede unificada, moderna y adecuada para la gestión eficiente del Concejo de Bogota </t>
  </si>
  <si>
    <t xml:space="preserve">N/A 
Logro eliminado del plan de acción cuatrienal </t>
  </si>
  <si>
    <t>N/A 
Logro eliminado del plan de acción cuatrienal. Ver Resolución 317 de 2022</t>
  </si>
  <si>
    <t>Información y Comunicación</t>
  </si>
  <si>
    <t>Transparencia, acceso a la información pública y lucha contra la corrupción</t>
  </si>
  <si>
    <t>Plan de Acción</t>
  </si>
  <si>
    <t xml:space="preserve">Realizar jornadas de Escuela al Concejo, acorde con la demanda </t>
  </si>
  <si>
    <t>Comunicaciones e información</t>
  </si>
  <si>
    <t xml:space="preserve">Jornadas de Escuela al Concejo ejecutadas </t>
  </si>
  <si>
    <t>Número de jornadas ejecutadas</t>
  </si>
  <si>
    <t>Número</t>
  </si>
  <si>
    <t xml:space="preserve">Eficacia </t>
  </si>
  <si>
    <t>Página web
Informe de Gestión</t>
  </si>
  <si>
    <t>Gestión con valores para resultados</t>
  </si>
  <si>
    <t>Participación ciudadana en la gestión pública</t>
  </si>
  <si>
    <t>Plan de acción</t>
  </si>
  <si>
    <t>Realizar foros con participación de expertos y ciudadanía en general, basados en la agenda estratégica definida en la junta de voceros</t>
  </si>
  <si>
    <t>Mesa Directiva
Junta de Voceros
Oficina Asesora de Comunicaciones</t>
  </si>
  <si>
    <t>Control Político
Gestión Normativa</t>
  </si>
  <si>
    <t>Foros presenciales o virtuales con participación de expertos y ciudadanía en general, basados en la agenda estratégica definida en la junta de voceros</t>
  </si>
  <si>
    <t>Número de foros presenciales o virtuales con participación de expertos y ciudadanía en general, basados en la agenda estratégica definida en la junta de voceros</t>
  </si>
  <si>
    <t xml:space="preserve">Actas de reuniones de junta de voceros 
Agendas mensuales 
Acta de sesión
(Disponibles en red interna) </t>
  </si>
  <si>
    <t>Dar continuidad a la implementación de la estrategia de comunicación externa, para visibilizar la gestión del Concejo</t>
  </si>
  <si>
    <t>Estrategia de comunicación desarrollada a través de campañas y piezas en diferentes formatos, mediante los siguientes formatos y canales:
- Comunicados y boletines, publicados en diferentes medios
- Banco de fotografias publicadas y almacenadas
- Banco de piezas comunicativas, publicadas y almacenadas
- Productos realizados que demanden los eventos (publicaciones, piezas comunicativas, material grafico)
- Redes sociales
- Página web
- Freepress</t>
  </si>
  <si>
    <t>Número de Estrategias de comunicación externa en fase de desarrollo</t>
  </si>
  <si>
    <t>Pagina web
Redes sociales
Informe de gestión</t>
  </si>
  <si>
    <t>Dar continuidad a la implementación de la estrategia de comunicación interna, para difundir las decisiones administrativas a los funcionarios de la Corporación</t>
  </si>
  <si>
    <t>Estrategia de comunicación desarrollada a través de campañas y piezas en diferentes formatos, mediante los siguientes canales:
- Cartelería física 
- Carterlería digital
- Correos institucionales
- Comunicación institucional
- Wallpapers
- Página web e intranet</t>
  </si>
  <si>
    <t>Número de Estrategias de comunicación interna en fase de desarrollo</t>
  </si>
  <si>
    <t>Página intranet
Correos electrónicos
Informe de gestión</t>
  </si>
  <si>
    <t>Porcentaje</t>
  </si>
  <si>
    <t>Dirección Administrativa - Sistemas
Oficina Asesora de Comunicaciones</t>
  </si>
  <si>
    <t>Sistemas y seguridad de la información
Comunicaciones e información</t>
  </si>
  <si>
    <t>Plan Anticorrupción y de Atención al Ciudadano</t>
  </si>
  <si>
    <t>Realizar las actividades preparatorias para la Audiencia pública de Rendición de Cuentas semestral del Concejo de Bogotá, en el contexto del Plan de Acción de Rendición de Cuentas</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</si>
  <si>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</si>
  <si>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</si>
  <si>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</si>
  <si>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 xml:space="preserve">Gestión con Valores para resultados </t>
  </si>
  <si>
    <t xml:space="preserve">Fortalecimiento organizacional y simplificación de procesos </t>
  </si>
  <si>
    <t>Actualizar el 100% de los documentos que soportan la operación del proceso Comunicaciones e Información, que sean priorizados por el lìder y el equipo de trabajo para la vigencia, con la asesoría metodológica de la Oficina Asesora de Planeación</t>
  </si>
  <si>
    <t>Documentos que soportan la operación del proceso presentados al CIGD, para actualización</t>
  </si>
  <si>
    <t>(Número de documentos que soportan la operación del proceso priorizados para actualización / número dedocumentos que soportan la operación del proceso que son presentados para aprobación en el Comité Institucional de Gestión y Desempeño) *100</t>
  </si>
  <si>
    <t>Documentos que soportan la operación de los procesos, presentados para aprobación en sesión del Comité Institucional de Gestión y Desempeño</t>
  </si>
  <si>
    <t>Gobierno Digital</t>
  </si>
  <si>
    <t>Plan Estratégico de Tecnologías de la Información y Comunicación</t>
  </si>
  <si>
    <t>Dirección Administrativa
Oficina Asesora de Comunicaciones</t>
  </si>
  <si>
    <t>Sistemas y Seguridad de la Información
Comunicaciones e información</t>
  </si>
  <si>
    <t>Número de solicitudes realizadas</t>
  </si>
  <si>
    <t>Eficacia</t>
  </si>
  <si>
    <t>Direccionamiento Estratégico y Planeación</t>
  </si>
  <si>
    <t>Gestión Presupuestal y Eficiencia del gasto público</t>
  </si>
  <si>
    <t>Realizar el proceso de gestión de cobro de la cartera clasificada por edades en relación con el concepto de incapacidades, que permita una sostenibilidad y razonabilidad de la misma, de conformidad con las etapas definidas para el cobro persuasivo y remitir en los casos que corresponda a cobro coactivo.</t>
  </si>
  <si>
    <t>Gestión Financiera</t>
  </si>
  <si>
    <t>Cartera gestionada para su recupeaciòn por concepto de incapacidades.</t>
  </si>
  <si>
    <t>(Cartera gestionada para su recuperación por concepto de incapacidades / Cartera por cobrar, por concepto de incapacidades) * 100</t>
  </si>
  <si>
    <t xml:space="preserve">Informe de avance del cobro de la cartera clasificada por edades en relación con el concepto de incapacidades, presentado ante el Director Financiero como insumo para el Comité de Sostenibilidad Contable y el Comité de Cartera.
Cuadro consolidado de la gestión de las incapacidades  </t>
  </si>
  <si>
    <t>Implementar el sistema de información que soporte el proceso de nómina, de conformidad con los requerimientos administrativos, presupuestales, técnicos y operativos.</t>
  </si>
  <si>
    <t>Dirección Administrativa - Sistemas (Estructuración de los términos de referencia)
Dirección Financiera (implementación funcional)</t>
  </si>
  <si>
    <t>Sistemas y seguridad de la información
Gestión Financiera</t>
  </si>
  <si>
    <t>Informe de implementación del sistema de información que soporte el proceso de nómina. con los requerimientos técnicos, administrativos y operativos.</t>
  </si>
  <si>
    <t>Número de sistemas de información de nómina implementados</t>
  </si>
  <si>
    <t>Informe de seguimiento que contenga los siguientes elementos:
- Gestión de recursos para su apropiación presupuestal en la implementación.
- Capacitación a los responsables en el proceso de nómina.
- Proceso del cargue y migración de información de nómina.
- Desarrollo y parametrización bajo los lineamientos de sistemas y seguridad de la información.
- Pruebas funcionales y salida en vivo.</t>
  </si>
  <si>
    <t>Actualizar la información de las historias laborales de los funcionarios y exfuncionarios de la Corporación en los diferentes grupos actuariales, para la consecución y gestión de aprobación del cálculo actuarial del pasivo pensional del Distrito.</t>
  </si>
  <si>
    <t>Sistema de infomación actualizada de las historias laborlaes de los funcionarios y exuficionarios del Concejo de Bogotà.</t>
  </si>
  <si>
    <t>Número de informes de actualización presentados</t>
  </si>
  <si>
    <t>Informe de actualización de la información de las historias laborales de los funcionarios y exfuncionarios de la Corporación, generado por el Ministerio de Hacieda y Crédito Público y el Foncep, que contenga los siguientes elementos:
1. Base de datos de la información de la historia laboral de los funcionarios y exfuncionarios de la Corporación</t>
  </si>
  <si>
    <t>Fortalecimiento organizacional y simplificación de procesos</t>
  </si>
  <si>
    <t>Dirección Financiera
Dirección Administrativa
(Apoyo Técnico)</t>
  </si>
  <si>
    <t>Gestión Financiera
Sistemas y Seguridad de la Información (apoyo técnico)</t>
  </si>
  <si>
    <t>Actas de las actividades de seguimiento y apoyo técnico realizados.</t>
  </si>
  <si>
    <t xml:space="preserve"> Número de seguimientos a la ejecución de las etapa 3 del convenio suscrito con la ANIM VBV</t>
  </si>
  <si>
    <t>Actas de seguimiento que contenga los siguientes elementos:
- Actividades ejecutadas en la Fase 2 (Optimización y adecuación tecnológica de las 3 comisiones)
- Avances fisicos.
- Estado de la programación de las etapas del convenio en ejecución.
- Observaciones y otros aspectos a tratar en el proyecto.</t>
  </si>
  <si>
    <t>Fortalecimiento organizacional y simplificación de procesos.</t>
  </si>
  <si>
    <t>Gestión Documental</t>
  </si>
  <si>
    <t>Plan Indicativo</t>
  </si>
  <si>
    <t>Secretaría General / Gestión Documental</t>
  </si>
  <si>
    <t>Plan Institucional de Archivos PINAR</t>
  </si>
  <si>
    <t>Culminar el Plan Institucional de Archivo - PINAR, con base en los resultados que arroje el Diagnóstico Integral de Archivo, de manera articulada con la alta dirección de la Corporación de acuerdo con los lineamientos establecidos por el AGN</t>
  </si>
  <si>
    <t>PINAR</t>
  </si>
  <si>
    <t>(Número de actividades ejecutadas para contar con un documento elaborado y   revisado /  Número de actividades previstas para contar con un documento elaborado y revisado) * 100</t>
  </si>
  <si>
    <t>PGD</t>
  </si>
  <si>
    <t>(Número de actividades ejecutadas para contar con un documento elaborado,   revisado y aprobado por el CIGD /  Número de actividades previstas para contar con un documento elaborado,   revisado y aprobado por el CIGD) * 100</t>
  </si>
  <si>
    <t>Inventario en FUID</t>
  </si>
  <si>
    <t>(Número de registros ingresados en el FUID / Número de registros que deben ser ingresados en el FUID) * 100</t>
  </si>
  <si>
    <t>Plan de acción - Acuerdos sindicales</t>
  </si>
  <si>
    <t>Propuesta de requisitos elaborada</t>
  </si>
  <si>
    <t>Número de propuestas de requisitos elaboradas</t>
  </si>
  <si>
    <t xml:space="preserve">Presentar para aprobación del CIGD propuesta de Caracterización de proceso de Gestión Documental, que integre el componente de correspondencia </t>
  </si>
  <si>
    <t>Secretaría General / Gestión Documental
Oficina Asesora de Planeación</t>
  </si>
  <si>
    <t>Propuesta de proceso de Gestión documental que integra correspondencia</t>
  </si>
  <si>
    <t>Número de propuestas de procesos presentada</t>
  </si>
  <si>
    <t>Número de propuestas de proceso presentadas ante CIGD</t>
  </si>
  <si>
    <t xml:space="preserve">Culminar inventario en el Formato inventario de material bibliográfico, del material bibliográfico  ubicado en la Biblioteca  </t>
  </si>
  <si>
    <t>Formato Inventario de Material Bibliográfico</t>
  </si>
  <si>
    <t>Gestión Jurídica</t>
  </si>
  <si>
    <t>Servicio al Ciudadano</t>
  </si>
  <si>
    <t>Dirección Juridica - Equipo de atención a la  ciudadanía</t>
  </si>
  <si>
    <t>Atención al Ciudadano</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</si>
  <si>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</si>
  <si>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</si>
  <si>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</si>
  <si>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Capacitar a los servidores de atención al ciudadano en cultura de servicio al ciudadano y en el fortalecimiento de competencias para el desarrollo de la labor de servicio</t>
  </si>
  <si>
    <t>Rendir Informe semestral de seguimiento  a la calidad y oportunidad de las respuestas a las PQRS, validando  la atención</t>
  </si>
  <si>
    <t>Dirección Juridica - Equipo de atención a la  ciudadanía (Defensor al Ciudadano)</t>
  </si>
  <si>
    <t>Informe semestral de seguimiento PQRS</t>
  </si>
  <si>
    <t>Numero de Informes realizados/ Numero de informes programados</t>
  </si>
  <si>
    <t>Informe Semestral publicado en la pagina web de la corporación</t>
  </si>
  <si>
    <t>Actualizar el 100% de los documentos que soportan la operación del proceso Atención al Ciudadano, que sean priorizados por el lìder y el equipo de trabajo para la vigencia, con la asesoría metodológica de la Oficina Asesora de Planeación</t>
  </si>
  <si>
    <t>Gestión de Mejora Continua del SIG</t>
  </si>
  <si>
    <t>Realizar socializacion del protocolo de atención a través de redes sociales</t>
  </si>
  <si>
    <t>1  socializacion del protocolo de atención a través de redes sociales</t>
  </si>
  <si>
    <t>Número de socializaciones del protocolo de atención a través de redes sociales,</t>
  </si>
  <si>
    <t>Protocolo en  la pagina web, y/o correo interinstitucional general</t>
  </si>
  <si>
    <t>Actualizar el Manual de Atención al Ciudadano</t>
  </si>
  <si>
    <t>Manual de Atención al Ciudadano actualizado</t>
  </si>
  <si>
    <t>Número de manuales actualizados</t>
  </si>
  <si>
    <t>Manual de atención al ciudadano actualizado</t>
  </si>
  <si>
    <t>Presentar alertas mensuales a la Dirección Jurídica, respecto de los plazos para las respuestas a las PQRS, de acuerdo a la periodicidad establecida por el proceso, para que se tomen las medidas a que haya lugar</t>
  </si>
  <si>
    <t>Informes de alertas de respuesta a PQRS</t>
  </si>
  <si>
    <t>Número de informes de alertas presentadas</t>
  </si>
  <si>
    <t>Informes de alerta de plazos de respuesta de PQRS radicados en la Corporación</t>
  </si>
  <si>
    <t xml:space="preserve">Realizar socializacion  de la Carta de trato digno al ciudadano </t>
  </si>
  <si>
    <t>1 socializacion de la carta del trato digno, tando a los ciudadanos como a los funcionarios</t>
  </si>
  <si>
    <t>Número de socializaciones</t>
  </si>
  <si>
    <t>Soporte de la pagina web, y/o correo interinstitucional general</t>
  </si>
  <si>
    <t>2 adecuaciones gestionadas</t>
  </si>
  <si>
    <t>Número de adecuaciones gestionadas</t>
  </si>
  <si>
    <t>Registros de las gestiones para la realización de las adecuaciones</t>
  </si>
  <si>
    <t>Actualizar el 100% de los documentos que soportan la operación del proceso Gestión Jurídica, que sean priorizados por el lìder y el equipo de trabajo para la vigencia, con la asesoría metodológica de la Oficina Asesora de Planeación</t>
  </si>
  <si>
    <t>Revisar y aprobar las modificaciones al normograma, enviadas por los responsables de los procesos de la Corporación</t>
  </si>
  <si>
    <t xml:space="preserve">Dirección Jurídica </t>
  </si>
  <si>
    <t>Reportes de actualizaciones de normograma revisados y aprobados</t>
  </si>
  <si>
    <t>Número de actualizaciones de normograma revisadas y aprobadas</t>
  </si>
  <si>
    <t>Reporte enviado a la Oficina Asesora de Planeación</t>
  </si>
  <si>
    <t xml:space="preserve">Memorando de recomendaciones para la mesa directiva y a Concejales </t>
  </si>
  <si>
    <t>Número de memorandos remitidos</t>
  </si>
  <si>
    <t>Memorandos Radicados y enviados.</t>
  </si>
  <si>
    <t>Oficina de Control Disciplinario Interno</t>
  </si>
  <si>
    <t xml:space="preserve">Control Interno </t>
  </si>
  <si>
    <t>Control interno</t>
  </si>
  <si>
    <t>Ejecutar el plan anual de auditoría basado en riesgos</t>
  </si>
  <si>
    <t>Oficina de Control Interno</t>
  </si>
  <si>
    <t>Evaluación independiente</t>
  </si>
  <si>
    <t>Informe de Auditoria y papeles de trabajo asociados.</t>
  </si>
  <si>
    <t xml:space="preserve">Σ No. Auditorias realizadas ( planeadas*0.5 + ejecutadas *0.45 +evaluadas * 0.05) / Número de auditorías programadas) * 100    </t>
  </si>
  <si>
    <t>Red Intena_ X:\AÑO 2022; link página web.</t>
  </si>
  <si>
    <t>Oficina de Control Interno
Oficina Asesora de Planeación</t>
  </si>
  <si>
    <t>Actualizar el 100% de los documentos que soportan la operación del proceso Evaluación Independiente, que sean priorizados por el lìder y el equipo de trabajo para la vigencia, con la asesoría metodológica de la Oficina Asesora de Planeación</t>
  </si>
  <si>
    <t>Realizar los informes de seguimiento y evaluación programados</t>
  </si>
  <si>
    <t>Informes de Seguimiento y Evaluación</t>
  </si>
  <si>
    <t>Número de Informes realizados en el periodo de medición/ Numero de informes programados en el periodo de medición *100</t>
  </si>
  <si>
    <t>Evaluar la gestión de riesgo en la entidad</t>
  </si>
  <si>
    <t>Informe de Evaluación del riesgo de la entidad</t>
  </si>
  <si>
    <t>Número de informes de evaluaciones de riesgo realizadas</t>
  </si>
  <si>
    <t xml:space="preserve">Presentar alertas de la evaluación del Sistema de Control Interno y resultados del FURAG, al Comité Institucional de Gestión y Desempeño, con el fin que los responsables prioricen acciones de mejora </t>
  </si>
  <si>
    <t>Presentación de alertas ante el CIGD</t>
  </si>
  <si>
    <t>Número de presentaciones de alertas ante el CIGD</t>
  </si>
  <si>
    <t xml:space="preserve">Presentación de alertas en  sesión del CIGD </t>
  </si>
  <si>
    <t xml:space="preserve">Talento Humano </t>
  </si>
  <si>
    <t xml:space="preserve">Gestión estratégica del Talento Humano </t>
  </si>
  <si>
    <t>Plan Estratégico de Seguridad Vial</t>
  </si>
  <si>
    <t>Plan Institucional de Gestión Ambiental</t>
  </si>
  <si>
    <t>Ejecutar las actividades previstas en el Plan de acción operativo del PIGA para el programa de Uso eficiente del Agua.</t>
  </si>
  <si>
    <t>Dirección Administrativa - Gestión Ambiental</t>
  </si>
  <si>
    <t>Gestión de Recursos Físicos</t>
  </si>
  <si>
    <t>Acciones orientadas a  la minimización del consumo y uso racional del agua ejecutadas</t>
  </si>
  <si>
    <t>(Número de actividades ejecutadas en el programa  uso eficiente del agua / Número de actividades previstas)* 100</t>
  </si>
  <si>
    <t>Cuadro de seguimiento de consumo de  agua, orden de servicio de  lavado de tanques de agua potable, Piezas divulgativas,  revisiones hidrosanitarias,  inventario, registros asistencia  y/o convocatoria de capacitación.</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</si>
  <si>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</si>
  <si>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</si>
  <si>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</si>
  <si>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</si>
  <si>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</si>
  <si>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</si>
  <si>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</si>
  <si>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</si>
  <si>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</si>
  <si>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Ejecutar las actividades previstas en el en el Plan de acción operativo del PIGA para el programa de Gestión Integral de residuos. </t>
  </si>
  <si>
    <t>Acciones orientadas a la gestión integral de residuos.</t>
  </si>
  <si>
    <t>Gestión Financiera
Gestión de Recursos Físicos 
(Apoyo técnico)
Sistemas y Seguridad de la Información</t>
  </si>
  <si>
    <t>Actas de seguimiento a la ejecución del Convenio, que contenga los siguientes elementos:
- Actividades ejecutadas 
Fase 1 (Amoblamiento de los pisos 1 al 4 y el cambio de la subestación eléctrica) 
Fase 2 (Optimización y adecuación tecnológica de las 3 comisiones)
- Avances fisicos.
- Estado de la programación de las etapas del convenio en ejecución.
- Observaciones y otros aspectos a tratar en el proyecto.</t>
  </si>
  <si>
    <t>Efectuar seguimiento a la consultoría para los estudios preliminares de la etapa 4 del proyecto de modernización de la infraestructura física, correspondientes a la optimización del edificio ubicado en la Calle 36 de la Corporación</t>
  </si>
  <si>
    <t>Dirección Administrativa 
Dirección Financiera</t>
  </si>
  <si>
    <t>Gestión de Recursos Físicos
Gestión Financiera
Sistemas e información</t>
  </si>
  <si>
    <t>Actas de reuniones e informes de seguimiento a la ejecución de la Consultoría</t>
  </si>
  <si>
    <t>Número de actas de reunión e informes  de seguimiento a la ejecución de la consultoría</t>
  </si>
  <si>
    <t>Actas de reuniones e informes de seguimiento a la ejecución de la Consultoría, en las que se señalen las actividades ejecutadas, el estado de la programación de las etapas de ejecución, observaciones y otros aspectos a tratar</t>
  </si>
  <si>
    <t xml:space="preserve">Efectuar el rediseño de la página web de la Corporación </t>
  </si>
  <si>
    <t>Número de páginas web rediseñadas</t>
  </si>
  <si>
    <t>Fase 1: Resultados de conceptualización e ideación
Fase 2: Resultados de Rediseño centrado en el usuario</t>
  </si>
  <si>
    <t xml:space="preserve">Efectuar el rediseño de la intranet de la Corporación </t>
  </si>
  <si>
    <t>Número de intranet rediseñadas</t>
  </si>
  <si>
    <t>Implementar un marco de referencia para el Gobierno de tecnologías de la información (TI), en la fase de diagnóstico</t>
  </si>
  <si>
    <t>Sistemas y Seguridad de la Información</t>
  </si>
  <si>
    <t>Documentación de gobierno de tecnologias de la información</t>
  </si>
  <si>
    <t>(Número de actividades ejecutadas para la Implementación de un marco de referencia para el Gobierno de tecnologías de la información (TI) / Número de actividades previstas  para la Implementación de un marco de referencia para el Gobierno de tecnologías de la información (TI)) * 100</t>
  </si>
  <si>
    <t>Documentos generados por la implementación</t>
  </si>
  <si>
    <t>Implementar un modelo de arquitectura empresarial en tecnologías de la información (TI), en la fase de diagnóstico</t>
  </si>
  <si>
    <t>(Número de actividades ejecutadas para la Implementación de un modelo de arquitectura empresarial en tecnologías de la información / Número de actividades previstas  para la Implementación de un modelo de arquitectura empresarial en tecnologías de la información) * 100</t>
  </si>
  <si>
    <t>Implementar buenas prácticas para la gestión de servicios de tecnologías de la información (TI)</t>
  </si>
  <si>
    <t>(Número de actividades ejecutadas para la Implementación de  buenas prácticas para la gestión de servicios de tecnologías de la información (TI) / Número de actividades previstas  para la Implementación de buenas prácticas para la gestión de servicios de tecnologías de la información (TI)) * 100</t>
  </si>
  <si>
    <t>Seguridad Digital</t>
  </si>
  <si>
    <t>Plan de Seguridad y Privacidad de la Información</t>
  </si>
  <si>
    <t>Socializar temas de seguridad de la información al interior de la Corporación</t>
  </si>
  <si>
    <t>Socializaciones presenciales o virtuales en seguridad de la información</t>
  </si>
  <si>
    <t>Cantidad de socializaciones realizadas</t>
  </si>
  <si>
    <t>Grabaciones y listados de asistencia</t>
  </si>
  <si>
    <t>Plan de Tratamiento de Riesgos de Seguridad y Privacidad de la Información</t>
  </si>
  <si>
    <t>Revisar la guía de política de Administración del Riesgo de TI</t>
  </si>
  <si>
    <t>Dirección Administrativa
Oficina Asesora de Planeación</t>
  </si>
  <si>
    <t>Sistemas y Seguridad de la Información
Gestión mejora continua del SIG</t>
  </si>
  <si>
    <t>Guia de administración de riesgo de TI actualizada</t>
  </si>
  <si>
    <t>Cantidad de guias de administración de riesgo de TI actualizadas</t>
  </si>
  <si>
    <t>Politica de administración de Riesgo de TI Actualizada</t>
  </si>
  <si>
    <t>Implementar los nuevos portales WEB</t>
  </si>
  <si>
    <t>Sede electrónica diseñada</t>
  </si>
  <si>
    <t>Número de sedes electrónicas diseñadas</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</si>
  <si>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</si>
  <si>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</si>
  <si>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</si>
  <si>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Dirección Administrativa
Comité Institucional de Gestión y desempeño (CIGD)</t>
  </si>
  <si>
    <t>Número de planes adoptados</t>
  </si>
  <si>
    <t>Registro de sesión del CIGD en la que se apruebe
Plan de recuperación de desastres de tecnología publicado en la red interna</t>
  </si>
  <si>
    <t xml:space="preserve">Fortalecimiento Institucional y Simplificación de Procesos </t>
  </si>
  <si>
    <t>Realizar las adecuaciones tecnológicas requeridas para la operación de la sede nueva de la Corporación</t>
  </si>
  <si>
    <t>Dirección Administrativa
Dirección Financiera</t>
  </si>
  <si>
    <t>Sistemas y Seguridad de la Información
Gestión Financiera</t>
  </si>
  <si>
    <t>Adecuaciones tecnológicas realizadas</t>
  </si>
  <si>
    <t>Porcentaje de adecuaciones realizadas</t>
  </si>
  <si>
    <t>Informes de la implementación de las adecuaciones tecnológicas realizadas</t>
  </si>
  <si>
    <t>Integridad</t>
  </si>
  <si>
    <t>Plan de Gestión de integridad</t>
  </si>
  <si>
    <t xml:space="preserve">Formular y publicar el Plan Institucional de Gestión de Integridad de la Corporación </t>
  </si>
  <si>
    <t>Dirección Administrativa
Equipo de Bienestar</t>
  </si>
  <si>
    <t>Plan Institucional de Gestión de Integridad formulado y publicado</t>
  </si>
  <si>
    <t>Número de planes formulados y publicados</t>
  </si>
  <si>
    <t xml:space="preserve">Plan Institucional de gestión de integridad formulado y publicado. </t>
  </si>
  <si>
    <t>Ejecutar el Plan Institucional de Gestión de Integridad de la Corporación para la vigencia</t>
  </si>
  <si>
    <t>Actividades de gestión de integridad ejecutadas</t>
  </si>
  <si>
    <t>(Número de actividades ejecutadas/ número de actividades programadas) * 100</t>
  </si>
  <si>
    <t>porcentaje</t>
  </si>
  <si>
    <t>Informe de ejecución del Plan Institucional de Gestión de Integridad presentado ante el Equipo Técnico de Talento Humano</t>
  </si>
  <si>
    <t>Gestión Estratégica del Talento Humano</t>
  </si>
  <si>
    <t xml:space="preserve">Plan institucional de capacitación </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</si>
  <si>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</si>
  <si>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</si>
  <si>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Talento Humano</t>
  </si>
  <si>
    <t xml:space="preserve">Plan Institucional de Capacitación formulado y publicado </t>
  </si>
  <si>
    <t>Número de de planes formulados y publicados</t>
  </si>
  <si>
    <t>Publicación del plan en el portal web de la Corporación</t>
  </si>
  <si>
    <t>Realizar jornadas de inducción y reinducción para directivos y funcionarios, que incluyan temáticas de derechos humanos y derechos colectivos de los trabajadores</t>
  </si>
  <si>
    <t>Dirección Administrativa - Equipo de Posesiones 
Dirección Administrativa - Equipo de Bienestar (PIC)</t>
  </si>
  <si>
    <t>Jornadas de inducción y reinducción realizadas</t>
  </si>
  <si>
    <t>Número de jornadas realizadas</t>
  </si>
  <si>
    <t>Registros y evidencias de la realización de las jornadas</t>
  </si>
  <si>
    <t xml:space="preserve">Ejecutar las actividades establecidas en el Plan Institucional de Capacitación - PIC, para los funcionarios del Concejo de Bogotá de conformidad con la normatividad vigente, las directrices y lineamientos impartidos por el DAFP y el DASCD. </t>
  </si>
  <si>
    <t>Capacitaciones programadas  y realizadas</t>
  </si>
  <si>
    <t>(Número de capacitaciones ejecutadas del PIC / Número de capacitaciones programadas en el PIC para la vigencia)* 100</t>
  </si>
  <si>
    <t xml:space="preserve">Registros de asistencia y evaluación de las actividades de capacitación. </t>
  </si>
  <si>
    <t>Plan de Incentivos Institucionales</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</si>
  <si>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</si>
  <si>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</si>
  <si>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</si>
  <si>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</si>
  <si>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('Número de actividades ejecutadas / Número de actividades programadas en el plan)*100</t>
  </si>
  <si>
    <t xml:space="preserve">Registros  fotograficos y encuesta de satisfacción de la ceremonia de incentivos. </t>
  </si>
  <si>
    <t>Plan de Bienestar</t>
  </si>
  <si>
    <t>Formular y publicar el Plan de Bienestar para los funcionarios de la Corporación y sus familias, de conformidad con la normatividad vigente</t>
  </si>
  <si>
    <t xml:space="preserve">Plan Institucional de bienestar formulado y publicado </t>
  </si>
  <si>
    <t>Ejecutar las actividades establecidas en el Plan Institucional de Bienestar, para los funcionarios del Concejo de Bogotá</t>
  </si>
  <si>
    <t>Plan Institucional de Bienestar ejecutado</t>
  </si>
  <si>
    <t>Registros de inscripción a las actividades de Bienestar</t>
  </si>
  <si>
    <t>Validar integralmente los registros de los funcionarios de la Corporación en el SIDEAP</t>
  </si>
  <si>
    <t>Equipo Técnico de Talento Humano
Dirección Administrativa - Carrera Administrativa 
Dirección Administrativa - Equipo de posesiones</t>
  </si>
  <si>
    <t>Registros en SIDEAP de la planta de personal de la Corporación validados en su totalidad</t>
  </si>
  <si>
    <t>(Número de registros en SIDEAP validados integralmente / Número total de  registros en SIDEAP asociados a la Corporación)*100</t>
  </si>
  <si>
    <t>Base de datos de estado de los registros en el SIDEAP
Registros y evidencias de las gestiones realizadas</t>
  </si>
  <si>
    <t xml:space="preserve">Gestionar la reglamentación e implementación del Banco de tiempo, establecido en los acuerdos sindicales. </t>
  </si>
  <si>
    <t>Dirección Administrativa 
Equipo Técnico de Talento Humano
Equipo de Horas Extras</t>
  </si>
  <si>
    <t>Reglamentación del Banco de tiempo adoptada</t>
  </si>
  <si>
    <t>Número reglamentaciones adoptadas</t>
  </si>
  <si>
    <t>Resolución adoptada</t>
  </si>
  <si>
    <t xml:space="preserve">Socializar los resultados de la medición de clima laboral </t>
  </si>
  <si>
    <t>Registros de socialización de la medición</t>
  </si>
  <si>
    <t xml:space="preserve">Número de socializaciones </t>
  </si>
  <si>
    <t>Registros de socialización</t>
  </si>
  <si>
    <t>Desarrollar acciones que permitan fortalecer la comunicación corporativa, las relaciones laborales, los derechos humanos, el trabajo en equipo y las habilidades blandas y de liderazgo en el equipo directivo la Entidad, para la transformación cultural de la organización</t>
  </si>
  <si>
    <t>Talleres y actividades de fortalecimiento de cultura realizados</t>
  </si>
  <si>
    <t>(Número de actividades ejecutadas de fortalecimiento de cultura / Número de actividades previstas actividades ejecutadas de fortalecimiento de cultura)* 100</t>
  </si>
  <si>
    <t>Listados de asistencia a las actividades y encuestas de satisfacción de la actividad.</t>
  </si>
  <si>
    <t>Participación ciudadana</t>
  </si>
  <si>
    <t>Gestionar capacitación  dirigida a los servidores del Equipo Técnico que lidera el proceso de planeación e implementación de los ejercicios de participación ciudadana  del Concejo de Bogotá en temáticas de participación ciudadana.</t>
  </si>
  <si>
    <t>Dirección Administrativa -  Capacitaciones</t>
  </si>
  <si>
    <t xml:space="preserve">Capacitación  del Equipo Técnico realizada </t>
  </si>
  <si>
    <t>Número de capacitaciones o realizadas</t>
  </si>
  <si>
    <t>Registro de asistencia de capacitación o sensibilización</t>
  </si>
  <si>
    <t>Identificar y definir  los espacios de participación ciudadana, presenciales y virtuales, que se emplearán en el Concejo de Bogotá y los grupos de interés (incluye instancias legalmente conformadas) que se involucrarán en su desarrollo.</t>
  </si>
  <si>
    <t>Identificar: Mesa Directiva (Demolab),Dirección Jurídica - Atención al Ciudadano, Secretaria General, Comisiones permanentes, Dirección administrativa, Dirección Financiera, Oficina Asesora de Comunicaciones y Oficina Asesora de Planeación
Reporte: Líder del Equipo</t>
  </si>
  <si>
    <t>Todos los Procesos</t>
  </si>
  <si>
    <t>Cronograma  elaborado que identifica los espacios de participación ciudadana</t>
  </si>
  <si>
    <t xml:space="preserve">Número de cronogramas con la identificación de los espacios de participación ciudadana </t>
  </si>
  <si>
    <t>Cronograma con la identificación de los espacios de participación ciudadana</t>
  </si>
  <si>
    <t>Divulgar el  cronograma que identifica y define los espacios de participación ciudadana, presenciales y virtuales, que se emplearán y los grupos de interés (incluye instancias legalmente conformadas) que se involucrarán en su desarrollo.</t>
  </si>
  <si>
    <t>Elaboración: Mesa Directiva (Demolab)
Dirección Jurídica - Atención al Ciudadano, Secretaria General, Comisiones permanentes, Dirección administrativa, Dirección Financiera.
Consolidación:  Oficina Asesora de Planeación
Divulgar: Oficina Asesora de Comunicaciones
Reporte: Líder del Equipo</t>
  </si>
  <si>
    <t xml:space="preserve">
Procesos misionales</t>
  </si>
  <si>
    <t xml:space="preserve">
Cronograma de Participación Ciudadana divulgado</t>
  </si>
  <si>
    <t>Número de cronogramas divulgados</t>
  </si>
  <si>
    <t>Cronograma divulgado con los espacios de participación ciudadana, presenciales y virtuales</t>
  </si>
  <si>
    <t>Ejecutar y reportar las actividades del cronograma de participación ciudadana, liderada   por cada dependencia responsable del espacio o instancia de participación establecidas para la vigencias 2023.</t>
  </si>
  <si>
    <t>Ejecución y reportes: Dependencias responsables de las actividad de participación (Ver cronograma)
Consolidación:  Oficina Asesora de Planeación
Reporte: Líder del Equipo</t>
  </si>
  <si>
    <t>Reporte de las actividades desarrolladas según el cronograma de participación</t>
  </si>
  <si>
    <t>Número de reportes de las  actividades desarrolladas</t>
  </si>
  <si>
    <t>Realizar un documento de la estrategia de participación ciudadana, con base en los resultados de los espacios e instancias de participación desarrollados por las diferentes  áreas  misionales, estrategicas y de apoyo, reportados en el  formato interno de participación</t>
  </si>
  <si>
    <t>Reportes: Dependencias responsables de las actividad de participación 
Consolidación:  Oficina Asesora de Planeación
Reporte: Líder del Equipo</t>
  </si>
  <si>
    <t>Documento de la estrategia de participación ciudadana elaborado</t>
  </si>
  <si>
    <t>Número dedocumentos de la estrategia de participación ciudadana elaborados</t>
  </si>
  <si>
    <t>Documento de la estrategia de participación ciudadana publicado en la red interna de la Corporación</t>
  </si>
  <si>
    <t>Gestión de Direccionamiento Estratégico</t>
  </si>
  <si>
    <t>Mantener actualizada la información mínima obligatoria del menú de transparencia de la página web del Concejo de Bogotá D.C., en cumplimiento de lo dispuesto en la Ley 1712 de 2014 y el Decreto 103 de 2015, en lo  de su competencia</t>
  </si>
  <si>
    <t>Responsables de la información que se publicay solicitud de publicación  en el Menú de Transparencia: Todas las dependencias, en lo de su competencia.
Responsable de publicar en la página Web: OAC
Responsable de coordinar el diligenciamiento del aplicativo o herramienta de medición del ITA: OAP</t>
  </si>
  <si>
    <t>Documentos e información publicados en el Menú de transparencia de la pagina Web</t>
  </si>
  <si>
    <t>Porcentaje de calificación anual del Índice de Trasparencia  y Acceso a la Información</t>
  </si>
  <si>
    <t>Informe de medición del ITA</t>
  </si>
  <si>
    <t>PLAN DE ACCIÓN ANUAL 2023</t>
  </si>
  <si>
    <t>Mesa Directiva
Dirección Administrativa
Dirección Financiera
Oficina Asesora de Planeación</t>
  </si>
  <si>
    <t>Resolución modificatoria de la estructura organizacional adoptada</t>
  </si>
  <si>
    <t>Número de Resoluciones modificatorias de la estructura organizacional adoptadas</t>
  </si>
  <si>
    <t>Resolución modificatoria de la estructura organizacional publicada</t>
  </si>
  <si>
    <t xml:space="preserve">Fortalecimiento institucional y simplificación de procesos </t>
  </si>
  <si>
    <t>Adoptar la actualización del Mapa de procesos de la Corporación, mediante resolución de la mesa directiva, en concordancia con las disposiciones normativas vigentes</t>
  </si>
  <si>
    <t>Resolución de adopción del mapa de procesos</t>
  </si>
  <si>
    <t>Número de resoluciones de adopción del mapa de procesos</t>
  </si>
  <si>
    <t>Resolución modificatoria del mapa de procesos</t>
  </si>
  <si>
    <t>Realizar seguimientos a los avances en la implementación de las políticas de gestión del MIPG</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</si>
  <si>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</si>
  <si>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</si>
  <si>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</si>
  <si>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</si>
  <si>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</si>
  <si>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Consolidar el monitoreo cuatrimestral al comportamiento de los riesgos de gestión y sus controles, así  como la implementación de los planes de tratamiento de los mismos</t>
  </si>
  <si>
    <t xml:space="preserve">Matrices consolidadas con el monitoreo cuatrimestral </t>
  </si>
  <si>
    <t xml:space="preserve">Número de matrices consolidadas de monitoreo cuatrimestral realizados </t>
  </si>
  <si>
    <t>II TRI: Seguimiento corte 30 de abril 2023
III TRI: Seguimiento corte 30 de agosto 2023</t>
  </si>
  <si>
    <t>Presentar ante el Comité Institucional de Gestión y Desempeño el avance del Plan de Acción Institucional y del comportamiento de los indicadores de gestión de los procesos</t>
  </si>
  <si>
    <t>Reporte consolidado de avance del plan de acción e indicadores de gestión de los procesos presentado</t>
  </si>
  <si>
    <t>Número de reportes consolidados presentados ante el CIGD presentados</t>
  </si>
  <si>
    <t>I TRI: Consolidado 2022
II TRI: Consolidado primer trimestre 2023
III TRI: Consolidado segundo trimestre 2023
IV TRI: Consolidado tercer  trimestre 2023</t>
  </si>
  <si>
    <t xml:space="preserve">Planeación institucional </t>
  </si>
  <si>
    <t>Consolidar el monitoreo cuatrimestral del cumplimiento del Plan Anticorrupción y de Atención al ciudadano -PAAC- de la Corporación de la vigencia</t>
  </si>
  <si>
    <t>Monitoreo del PAAC consolidado</t>
  </si>
  <si>
    <t>Número de reportes de monitoreo consolidados</t>
  </si>
  <si>
    <t xml:space="preserve">Definir, en Junta de Voceros,  la agenda estratégica semestral de sesiones para los debates de control político, foros, y proyectos de Acuerdo, incorporando las prioridades de la ciudadanía y de las partes interesadas </t>
  </si>
  <si>
    <t>Citar: Presidencia de la Corporación
Definir agenda: Junta de Voceros
Presentar insumos ciudadanos: Mesa Directiva - laboratorio de innovación
Elaborar acta y reportar a OAP: Secretaría General</t>
  </si>
  <si>
    <t xml:space="preserve">Agendas estratégicas de control político semestrales, programadas por la Junta de Voceros
Actas de reuniones </t>
  </si>
  <si>
    <t>Número de agendas estratégicas de control político, programadas por la Junta de Voceros</t>
  </si>
  <si>
    <t>Actas de sesiones de Junta de voceros 
Registros de priorización en la plataforma el laboratorio de innovación
Informe de las priorizaciones realizadas por la ciudadanía a través de la plataforma, presentado por el laboratorio de innovación</t>
  </si>
  <si>
    <t>Desarrollar cuatro servicios de habilitación a la innovación y la apertura, con base en la metodología definida por el laboratorio de innovación</t>
  </si>
  <si>
    <t>Mesa Directiva -Laboratorio de innovación</t>
  </si>
  <si>
    <t>Servicios de habilitación desarrollados</t>
  </si>
  <si>
    <t>Número de servicios de habilitación desarrollados</t>
  </si>
  <si>
    <t>Registros del desarrollo de los servicios de habilitación</t>
  </si>
  <si>
    <t>Canalizar y entregar a los Honorables Concejales   las propuestas provenientes de ciudadanos, organizaciones sociales y Juntas Administradoras Locales -JAL, a través de la plataforma de participación del laboratorio de innovación, para nutrir los ejercicios de control político y gestión normativa</t>
  </si>
  <si>
    <t>Mesa Directiva- Laboratorio de innovación</t>
  </si>
  <si>
    <t>Propuestas provenientes ciudadanos, organizaciones sociales y Juntas Administradoras Locales -JAL, recibidas a través de la plataforma de participación del laboratorio de innovación</t>
  </si>
  <si>
    <t>Número de propuestas provenientes de ciudadanos, organizaciones sociales y Juntas Administradoras Locales -JAL, recibidas a través de la plataforma de participación del laboratorio de innovación</t>
  </si>
  <si>
    <t>Registros de propuestas ciudadanas en la plataforma de participación del laboratorio de innovación
Registro de entrega a SAC Jurídica para el trámite de respuesta</t>
  </si>
  <si>
    <t>Gestión del Conocimiento y la Innovación</t>
  </si>
  <si>
    <t>Mesa Directiva - Laboratorio de innovación</t>
  </si>
  <si>
    <t>Consolidar y entregar la base de datos de las  personas y organizaciones que han participado en actividades del laboratorio de innovación, como insumo para la consolidación del directorio de organizaciones de la sociedad civil,  especializadas por temas, de la Corporación</t>
  </si>
  <si>
    <t>Base de datos de las  personas y organizaciones que han participado en actividades del laboratorio de innovación</t>
  </si>
  <si>
    <t>Número de bases de datos entregada por el laboratorio de innovación a la instancia competente</t>
  </si>
  <si>
    <t xml:space="preserve">Número </t>
  </si>
  <si>
    <t>Comunicación dirigida por el laboratorio de innovación a la instancia competente, en la que se remite la Base de Datos con la información de personas y organizaciones que han participado en actividades del laboratorio de innovación</t>
  </si>
  <si>
    <t>Brindar apoyo metodológico al diseño y desarrollo de los foros previstos para la vigencia, en las temáticas definidas</t>
  </si>
  <si>
    <t>Documentos metodológicos que orientan el desarrollo de los foros en las temáticas definidas</t>
  </si>
  <si>
    <t>Número de documentos metodológicos</t>
  </si>
  <si>
    <t>Comunicación en la que se remiten los documentos metodológicos que orientan el desarrollo de los foros en las temáticas definidas</t>
  </si>
  <si>
    <t>Registros disponibles en la dependencia responsable</t>
  </si>
  <si>
    <t>Construir una propuesta de agenda de trabajo conjunto coordinada con las corporaciones político administrativas de la región</t>
  </si>
  <si>
    <t>Agenda de trabajo coordinada</t>
  </si>
  <si>
    <t>Desarrollar la agenda de trabajo conjunto con las Corporaciones político administrativas de la Región, a través de encuentros temáticos</t>
  </si>
  <si>
    <t>Encuentros temáticos con las Corporaciones político administrativas de la Región realizados, conforme a lo programado para la vigencia</t>
  </si>
  <si>
    <t>(Número de actividades ejecutadas / Número de actividades programadas) * 100</t>
  </si>
  <si>
    <t>Realizar jornadas de capacitación, socialización y/o sensibilización en Gestión del conocimiento y la innovación</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</si>
  <si>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</si>
  <si>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</si>
  <si>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</si>
  <si>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Metodologías, espacios, herramientas u otras soluciones para la apertura y la participación ciudadana, diseñadas y entregadas</t>
  </si>
  <si>
    <t>Número de metodologías, espacios, herramientas u otras soluciones para la apertura y la participación ciudadana, diseñadas y entregadas</t>
  </si>
  <si>
    <t>Metodologías para la apertura y la participación ciudadana, entregadas a la Mesa Directiva</t>
  </si>
  <si>
    <t>Metodologías, espacios, herramientas u otras soluciones para la innovación política, diseñadas y entregadas</t>
  </si>
  <si>
    <t>Número de metodologías, espacios, herramientas u otras soluciones para la innovación política, diseñadas y entregadas</t>
  </si>
  <si>
    <t>Metodologías para la innovación política, entregadas a la Mesa Directiva</t>
  </si>
  <si>
    <t>Realizar las juntas de voceros para definir  la agenda mensual de sesiones para los debates de control político, foros y proyectos de Acuerdo, atendiendo equitativamente la participación de las bancadas</t>
  </si>
  <si>
    <t xml:space="preserve">Citar: Presidente de la Corporación
Participar: Junta de Voceros 
Realizar la convocatoria, elaborar acta y reportar a OAP: Secretaría General  </t>
  </si>
  <si>
    <t>Control Político
Gestión Normativa
Elecciones de servidores públicos</t>
  </si>
  <si>
    <t xml:space="preserve">Actas de reuniones 
Agendas mensuales </t>
  </si>
  <si>
    <t>Número de reuniones de junta de voceros realizadas</t>
  </si>
  <si>
    <t>Actas de reuniones 
Agendas mensuales 
Disponibles en red interna</t>
  </si>
  <si>
    <t>Verificar que los Acuerdos de ciudad sancionados por el Alcalde, sean publicados en los Anales del Concejo y en el Registro Distrital.</t>
  </si>
  <si>
    <t>Secretaría General</t>
  </si>
  <si>
    <t>Gestión Normativa</t>
  </si>
  <si>
    <t>Acuerdo de ciudad sancionado por el alcalde, publicado en los Anales del Concejo y en el Registro Distrital</t>
  </si>
  <si>
    <t xml:space="preserve">(Número de acuerdos de ciudad sancionados por el Alcalde, publicados en los Anales y en el registro distrital/ Número de acuerdos de ciudad sancionados por el alcalde)*100 </t>
  </si>
  <si>
    <t>Publicación de los acuerdos en los Anales del Concejo y en el Registro Distrital</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</si>
  <si>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</si>
  <si>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</si>
  <si>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Proyecto de Acuerdo priorizados por la junta de voceros y  definido en la agenda estratégica debatido</t>
  </si>
  <si>
    <t>Secretaría General
Comisiones permanentes</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</si>
  <si>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</si>
  <si>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</si>
  <si>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Gestión Normativa </t>
  </si>
  <si>
    <t xml:space="preserve">Talleres sobre el quehacer del Concejo de Bogotá. </t>
  </si>
  <si>
    <t xml:space="preserve">Número de talleres realizados </t>
  </si>
  <si>
    <t>Planillas de asistencia a los talleres, disponible en red interna.</t>
  </si>
  <si>
    <t>Priorizar en Junta de Voceros al menos un proyecto de acuerdo originados por los cabildantes estudiantiles, con base en las propuestas presentadas por las diferentes bancadas</t>
  </si>
  <si>
    <t>Mesa Directiva
Junta de Voceros</t>
  </si>
  <si>
    <t>Proyectos de Acuerdo originados por los cabildantes estudiantiles priorizados debatidos</t>
  </si>
  <si>
    <t>Registros de sesiones de Junta de voceros</t>
  </si>
  <si>
    <t>Realizar sesiones de control político para el seguimiento de la emergencia sanitaria y la recuperación económica post pandemia</t>
  </si>
  <si>
    <t>Ejecutar: Mesas Directivas
Reportar: Secretaría General
 y Comisiones permanentes</t>
  </si>
  <si>
    <t>Control Político</t>
  </si>
  <si>
    <t>Sesiones para el seguimiento de la emergencia sanitaria y la recuperación económica post pandemia</t>
  </si>
  <si>
    <t>(Número de sesiones realizadas/Número de sesiones programadas)*100</t>
  </si>
  <si>
    <t>Mesa Directiva
Secretaría General
Subsecretarías de Comisiones Permanentes</t>
  </si>
  <si>
    <t>Mesa Directiva</t>
  </si>
  <si>
    <t xml:space="preserve">Equipo Técnico de Rendición de cuentas,
participación y transparencia </t>
  </si>
  <si>
    <t xml:space="preserve">Lista de las organizaciones civiles que se puedan acercar a la Corporaciòn </t>
  </si>
  <si>
    <t>Número de listados de las organizaciones civiles que se pueda acercar a la Corporación</t>
  </si>
  <si>
    <t xml:space="preserve">Lista de organizaciones </t>
  </si>
  <si>
    <t>Diagnóstico de necesidades y requerimientos para el diseño del modelo de operación de la heramienta para el seguimiento a la implementación de los Acuerdos distritales</t>
  </si>
  <si>
    <t>Documento de diagnóstico de las necesidades y requerimientos</t>
  </si>
  <si>
    <t>Número de documentos de diagnóstico entregados a la/s instancia/s correspondiente/s</t>
  </si>
  <si>
    <t>Registro de entrega y/o presentación del documento diagnóstico a la/s instancia/s correspondiente/s</t>
  </si>
  <si>
    <t>Mesa Directiva 
Junta de Voceros 
Secretaría General
Mesa Directiva- Laboratorio de innovación</t>
  </si>
  <si>
    <t>PINAR elaborado y aprobado en CIGD</t>
  </si>
  <si>
    <t xml:space="preserve">PGD elaborado y aprobado por el CIGD </t>
  </si>
  <si>
    <t xml:space="preserve">Documento elaborado </t>
  </si>
  <si>
    <t>Instrumentos archivisticos implementados y actualzados (TVD,TRD)</t>
  </si>
  <si>
    <r>
      <t>TVD,TRD</t>
    </r>
    <r>
      <rPr>
        <strike/>
        <sz val="12"/>
        <rFont val="Arial"/>
        <family val="2"/>
      </rPr>
      <t/>
    </r>
  </si>
  <si>
    <t>Cuadro de seguimiento de consumo de  energía, piezas divulgativas,  inventario, registros asistencia y/o convocatoria de capacitación.</t>
  </si>
  <si>
    <t>Registro mensual de biciusuarios,  orden de servicio de mantenimiento de cobertura vegetal, fumigación, pieza divulgativa, registro fotográfico,  registros de asistencia  y/o convocatoria de capacitación, informe de huella de Carbono, Matriz de aspectos e impactos.</t>
  </si>
  <si>
    <t>Solicitudes de contratación con claúsulas ambientales incorporadas, guia actualizada para inclusión de requisitos ambientales en los proceos de adquisición de bienes y servicios, registros de asistencia y/o convocatoria de capacitación, piezas divulgativas.</t>
  </si>
  <si>
    <t>Registro de asistencia  y/o convocatoria de capacitación, Bitácoras,  piezas divulgativas, lista de verificación del transportador,  calculo de medía movil, registro como generador de residuos peligrosos,   plan de gestión integral de residuos peligrosos,  registro fotográfico, verificación de etiquetado y fichas de datos de seguridad, verificación de insumos químicos reporte de cargue de la información al IDEAM</t>
  </si>
  <si>
    <t>Diseñar y desarrollar asamblea ciudadana</t>
  </si>
  <si>
    <t>Asambleas ciudadanas desarrolladas</t>
  </si>
  <si>
    <t>Número de asambleas ciudadanas desarrollas</t>
  </si>
  <si>
    <t>Registros de ejecución y participación en las asambleas (informe de resultados, convocatoria, videos de ejecución, etc)</t>
  </si>
  <si>
    <t>Ajustar  la información del  componente de visibilidad, y  realizar la elaboración de la documentación y desarrollar las actividades establecidas en los componentes de institucionalidad y control y sanción conforme a lo establecido en el  ITB, en lo de su competencia.</t>
  </si>
  <si>
    <t>Responsables de la información, documento y actividades solicitados por ITB: Todas las dependencias, en lo de su competencia.</t>
  </si>
  <si>
    <t>Riesgo moderado en la medición de ITB</t>
  </si>
  <si>
    <t>Número de mediciones del Índice de Transparencia por Bogotá en las que se obtiene nivel de riesgo moderado</t>
  </si>
  <si>
    <t xml:space="preserve">Informe de medición del ITB </t>
  </si>
  <si>
    <t>Elaborar y remitir memorando de recomendaciones para la mesa directiva y  los Concejales en el marco de la política de prevención del daño antijurídico</t>
  </si>
  <si>
    <t>Actualizar el 100% de los documentos que soportan la operación del proceso Talento Humano, que sean priorizados por el lìder y el equipo de trabajo para la vigencia, con la asesoría metodológica de la Oficina Asesora de Planeación</t>
  </si>
  <si>
    <t>Plan Estratégico de Talento Humano</t>
  </si>
  <si>
    <t>Mantener actualizada la información relativa a la creación, modificaciones, organización o distribución de la planta de personal de la Corporación y las diferentes situaciones administrativas,  accesible a los funcionarios.</t>
  </si>
  <si>
    <t xml:space="preserve">Dirección Administrativa - Equipo de Carrera Administrativa </t>
  </si>
  <si>
    <t>Carpeta de Carrera Administrativa con la información de la planta actualizada trimestralmente</t>
  </si>
  <si>
    <t>Número de actualizaciones ejecutadas</t>
  </si>
  <si>
    <t xml:space="preserve">Carpeta de Carrera Administrativa con la información de la planta actualizada. </t>
  </si>
  <si>
    <t>Alistamiento de la información de la planta de personal y correspondientes situaciones administrativas, para incorporarla al aplicativo de nómina de la Corporación, cuando este sea implementado</t>
  </si>
  <si>
    <t>Información de planta de personal y situaciones administrativas listas para cargue</t>
  </si>
  <si>
    <t>Porcentaje de información lista para cargue</t>
  </si>
  <si>
    <t xml:space="preserve">Base de datos con la Información consolidada para carge </t>
  </si>
  <si>
    <t xml:space="preserve">Recopilar la información proveniente de los diferentes diagnósticos, que permita tener una visión global de las necesidades que deben ser cubiertas en la gestión del Talento Humano </t>
  </si>
  <si>
    <t>Dirección Administrativa - Equipo Técnico de Talento Humano
Equipo de Bienestar y Capacitación</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</si>
  <si>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</si>
  <si>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Número de documentos consolidados</t>
  </si>
  <si>
    <t>Documento consolidado presentado en sesión del  Equipo Técnico de Taleno Humano</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</si>
  <si>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</si>
  <si>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</si>
  <si>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Número de jornadas de capacitación desarrolladas</t>
  </si>
  <si>
    <t>Registro de asistencia de los jefes de dependencia a la capacitación en evaluación del desempeño</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</si>
  <si>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</si>
  <si>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</si>
  <si>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</si>
  <si>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Informe de análisis de los resultados de la evaluación del desempeño, presentado en sesión del  Equipo Técnico de Talento Humano.</t>
  </si>
  <si>
    <t>Divulgar los lineamientos metodológicos para establecer y hacer seguimiento a los planes de mejoramiento individual</t>
  </si>
  <si>
    <t>Lineamientos metodológicos divulgados</t>
  </si>
  <si>
    <t>Lineamientos metodológicos adoptados
Registros de divulgación y/o socialización</t>
  </si>
  <si>
    <t>Presentar un informe a la alta dirección de los resultados de la evaluación de los acuerdos de gestión de los gerentes públicos.</t>
  </si>
  <si>
    <t>Informe presentado a la Mesa Directiva de la evaluación de los gerentes públicos</t>
  </si>
  <si>
    <t>Número de Informes presentados</t>
  </si>
  <si>
    <t>Informe de resultados de la evaluación de los acuerdos de gestión de los gerentes públicos</t>
  </si>
  <si>
    <t>Plan Anual de Vacantes</t>
  </si>
  <si>
    <t>Formular y publicar el Plan anual de Vacantes de la Corporación para la vigencia</t>
  </si>
  <si>
    <t>Dirección Administrativa -
Equipo de Carrera Administrativa</t>
  </si>
  <si>
    <t>Plan anual de vacantes de la Corporación formulado y publicado</t>
  </si>
  <si>
    <t>Plan anual de Vacantes públicado</t>
  </si>
  <si>
    <t>Proveer los cargos que se encuentran vacantes en la Corporación, mediante los mecanismos y el nivel de prioridad establecidos en el Plan Anual de Vacantes</t>
  </si>
  <si>
    <t>Dirección Administrativa - Equipo de Carrera Administrativa</t>
  </si>
  <si>
    <t>vacantes provistas</t>
  </si>
  <si>
    <t>(Número de vacantes provistasde acuerdo con la priorización del plan anual de vacantes/ número total de vacantes de la Corporación)*100</t>
  </si>
  <si>
    <t xml:space="preserve">Acto administrativo de provisión de los cargos. 
Informe de ejecución del plan de provisión de vacantes presentado en Equipo Técnico de Talento Humano. </t>
  </si>
  <si>
    <t>Plan de Previsión de Recursos Humanos</t>
  </si>
  <si>
    <t>Formular y publicar el Plan de Previsión de Recursos Humanos de la Corporación para la vigencia</t>
  </si>
  <si>
    <t>Plan de Previsión de Recursos Humanos publicado</t>
  </si>
  <si>
    <t>Ejecutar el Plan de Previsión de Recursos Humanos de la Corporación para la vigencia</t>
  </si>
  <si>
    <t>Actividades para la provisión de recursos humanos ejecutadas</t>
  </si>
  <si>
    <t>Informe de ejecución del Plan de Provisión de Recursos Humanos presentado ante el Equipo Técnico de Talento Humano</t>
  </si>
  <si>
    <t>Divulgar la metodología para realizar entrenamiento en puesto de trabajo a los diferentes procesos de la Corporación</t>
  </si>
  <si>
    <t>Socialización de la metodología de entrenamiento en puesto de trabajo</t>
  </si>
  <si>
    <t>Número de socializaciones realizadas</t>
  </si>
  <si>
    <t>Registros de las socializaciones</t>
  </si>
  <si>
    <t>Implementar mecanismos para desarrollar competencias directivas, gerenciales y de asesores como liderazgo, planeación, toma de decisiones, dirección y desarrollo de personal y conocimiento del entorno, entre otros.</t>
  </si>
  <si>
    <t>Dirección Administrativa - Equipo de posesiones</t>
  </si>
  <si>
    <t>Mecanismos para desarrollar competencias directivas</t>
  </si>
  <si>
    <t>Número de mecanismos desarrollados</t>
  </si>
  <si>
    <t>Registros del desarrollo de los mecanismos de fortalecimiento de competencias</t>
  </si>
  <si>
    <t>Elaborar un informe acerca de las razones de retiro que genere insumos para el plan estratégico del talento humano.</t>
  </si>
  <si>
    <t>Dirección Administrativa - Equipo técnico de talento humano, Equipo de carrera administrativa y Equipo de Actos administrativos</t>
  </si>
  <si>
    <t>Informe de las razones de retiro</t>
  </si>
  <si>
    <t>Número de informes presentados</t>
  </si>
  <si>
    <t>Acta de sesión del equipo de talento humano en el que se presente el informe
Informe presentado por canal de comunicación formal a la Dirección Administrativa</t>
  </si>
  <si>
    <t>Diseñar, de manera conjunta con el Equipo técnico de innovación y gestión del conocimiento, un mecanismo para transferir el conocimiento de los servidores que se retiran de la Corporación a quienes continúan vinculados</t>
  </si>
  <si>
    <t xml:space="preserve">Dirección Administrativa - Equipo técnico de talento humano, Equipo de carrera administrativa y Equipo de Actos administrativos, Equipo de Bienestar
Equipo Técnico de innovación y Gestión del Conocimiento </t>
  </si>
  <si>
    <t>Mecanismo para transferir el conocimiento de los servidores que se retiran diseñado</t>
  </si>
  <si>
    <t>Número de mecanismos diseñados</t>
  </si>
  <si>
    <t>Acta de sesión de los equipos de talento humano e innovación y gestión del conocimiento, en el que se presente el mecanismo
Informe presentado por canal de comunicación formal a la Dirección Administrativa
Documento que soporte la operación del mecanismo adoptado de manera formal en la Corporación</t>
  </si>
  <si>
    <t>Plan estratégico de talento Humano 
Acuerdos sindicales</t>
  </si>
  <si>
    <t>Reglamentar las modalidades de trabajo en casa y trabajo remoto, para los funcionarios de la Corporación</t>
  </si>
  <si>
    <t xml:space="preserve">Dirección Administrativa - Equipo técnico de talento humano </t>
  </si>
  <si>
    <t>Reglamentación adoptada</t>
  </si>
  <si>
    <t>Número de reglamentaciones adoptadas</t>
  </si>
  <si>
    <t>Resolución adoptada y publicada</t>
  </si>
  <si>
    <t>Plan de trabajo del Sistema de Gestión de Seguridad y Salud en el Trabajo</t>
  </si>
  <si>
    <t>Ejecutar las actividades establecidas en el plan de trabajo de sistema de gestión de Seguridad y Salud en el trabajo  - SGSST</t>
  </si>
  <si>
    <t>Dirección Administrativa - SST, Talento Humano</t>
  </si>
  <si>
    <t>Registros, asistencias, formatos, memorandos, correos electrónicos
Informes, actas</t>
  </si>
  <si>
    <t>(Número de actividades ejecutadas del plan de trabajo de SGSST / Número de actividades previstas en el plan de trabajo de SGSST)* 100</t>
  </si>
  <si>
    <t>Cumplimiento</t>
  </si>
  <si>
    <t>Registros, asistencias, memorandos, oficios, correos electrónicos.
Informes de avance en la ejecución del plan de trabajo del SGSST</t>
  </si>
  <si>
    <t>Construir propuesta de documentos que soporten la operación del proceso de control interno disciplinario,con base en la normatividad vigente</t>
  </si>
  <si>
    <t>Propuesta de documentos que soporten la operación del proceso construida</t>
  </si>
  <si>
    <t>Número de propuestas de documentos que soporten la operación del proceso construidas</t>
  </si>
  <si>
    <t>Defensa Jurídica</t>
  </si>
  <si>
    <t>Elaborar el manual del Sistema de Gestión Basura Cero</t>
  </si>
  <si>
    <t>Manual del Sistema de Gestión Basura Cero</t>
  </si>
  <si>
    <t>Documento elaborado</t>
  </si>
  <si>
    <t>Numero</t>
  </si>
  <si>
    <t>Realizar rediseño institucional, en cumplimiento de la normatividad vigente</t>
  </si>
  <si>
    <t xml:space="preserve">Documento de caracterización de los servidores de la Corporación </t>
  </si>
  <si>
    <t>Número de documentos de caracterización actualizados</t>
  </si>
  <si>
    <t xml:space="preserve">Caracterización de servidores publicos actualizada y presentada ante el Equipo Técnico de Talento Humano </t>
  </si>
  <si>
    <t>Actualizar la Caracterización de los servidores públicos de la Corporación</t>
  </si>
  <si>
    <t>Dirección Administrativa - Equipo de Carrera Administrativa y Equipo de SGSST</t>
  </si>
  <si>
    <t>Indicadores implementados para medir los movimientos de personal (rotación, movilidad y ausentismos)</t>
  </si>
  <si>
    <t xml:space="preserve">Número de Indicadores aplicados </t>
  </si>
  <si>
    <t xml:space="preserve">Resultado de los indicadores aplicados, presentado al Equipo Técnico de Talento Humano </t>
  </si>
  <si>
    <t>Diseñar y levantar línea base de los indicadores para medir los movimientos de personal (rotación, movilidad, ausentismo)</t>
  </si>
  <si>
    <t xml:space="preserve">Dirección Administrativa - Carrera Administrativa </t>
  </si>
  <si>
    <t>Socializaciones del proceso de vinculación de funcionarios a la Modalidad de Teletrabajo</t>
  </si>
  <si>
    <t>Número de socializaciones del proceso de vinculación de funcionarios, realizadas en cada semestre</t>
  </si>
  <si>
    <t>Socializaciones realizadas en el Semestre</t>
  </si>
  <si>
    <t xml:space="preserve">Socializar el proceso para la vinculación de los funcionarios a la modalidad de teletrabajo </t>
  </si>
  <si>
    <t>Política de teletrabajo diseñada y desarrollada</t>
  </si>
  <si>
    <t>Número de políticas de teletrabajo diseñadas y desarrolladas</t>
  </si>
  <si>
    <t xml:space="preserve">Registros de Política de teletrabajo diseñada </t>
  </si>
  <si>
    <t>Diseñar y desarrollar una política institucional de teletrabajo para la Corporación</t>
  </si>
  <si>
    <t>Actualizar el 100% de los documentos que soportan la operación del proceso Gestión y Direccionamiento Estratégico, que sean priorizados por el líder y el equipo de trabajo para la vigencia, con la asesoría metodológica de la Oficina Asesora de Planeación</t>
  </si>
  <si>
    <t>Actualizar el 100% de los documentos que soportan la operación del proceso Gestión de Mejora continua del SIG, que sean priorizados por el líder y el equipo de trabajo para la vigencia, con la asesoría metodológica de la Oficina Asesora de Planeación</t>
  </si>
  <si>
    <t>Actualizar el 100% de los documentos que soportan la operación del proceso Gestión Normativa, que sean priorizados por el líder y el equipo de trabajo para la vigencia, con la asesoría metodológica de la Oficina Asesora de Planeación</t>
  </si>
  <si>
    <t>Actualizar el 100% de los documentos que soportan la operación del proceso Anales, Publicaciones y Relatoría, que sean priorizados por el lìder y el equipo de trabajo para la vigencia, con la asesoría metodológica de la Oficina Asesora de Planeación</t>
  </si>
  <si>
    <t>Gestión Jurídica
Gestión de Mejora Continua del SIG</t>
  </si>
  <si>
    <t>Atención al Ciudadano 
Gestión de Mejora Continua del SIG</t>
  </si>
  <si>
    <t>Talento Humano
Gestión de Mejora Continua del SIG</t>
  </si>
  <si>
    <t>Recursos Físicos
Gestión de Mejora Continua del SIG</t>
  </si>
  <si>
    <t>Gestión Documental 
Gestión de Mejora Continua del SIG</t>
  </si>
  <si>
    <t>Comunicaciones e información
Gestión de Mejora Continua del SIG</t>
  </si>
  <si>
    <t>Gestión Normativa
Gestión de Mejora Continua del SIG</t>
  </si>
  <si>
    <t>Elección de servidores públicos distritales
Gestión de Mejora Continua del SIG</t>
  </si>
  <si>
    <t>Control Político
Gestión de Mejora Continua del SIG</t>
  </si>
  <si>
    <t>Anales, Publicaciones y Relatoría
Gestión de Mejora Continua del SIG</t>
  </si>
  <si>
    <t>Sistemas y Seguridad de la Información
Gestión de Mejora Continua del SIG</t>
  </si>
  <si>
    <t>Gestión Financiera
Gestión de Mejora Continua del SIG</t>
  </si>
  <si>
    <t>Evaluación independiente
Gestión de Mejora Continua del SIG</t>
  </si>
  <si>
    <t>Actualizar el 100% de los documentos que soportan la operación del proceso Elección de servidores públicos distritales, que sean priorizados por el líder y el equipo de trabajo para la vigencia, con la asesoría metodológica de la Oficina Asesora de Planeación</t>
  </si>
  <si>
    <t>Actualizar el 100% de los documentos que soportan la operación del proceso Control Político, que sean priorizados por el líder y el equipo de trabajo para la vigencia, con la asesoría metodológica de la Oficina Asesora de Planeación</t>
  </si>
  <si>
    <t>Actualizar el 100% de los documentos que soportan la operación del proceso Recursos Físicos, que sean priorizados por el lìder y el equipo de trabajo para la vigencia, con la asesoría metodológica de la Oficina Asesora de Planeación</t>
  </si>
  <si>
    <t>Actualizar el 100% de los documentos que soportan la operación del proceso Gestión Documental, que sean priorizados por el lìder y el equipo de trabajo para la vigencia, con la asesoría metodológica de la Oficina Asesora de Planeación</t>
  </si>
  <si>
    <t>Actualizar el 100% de los documentos que soportan la operación del proceso Sistemas y Seguridad de la Información, que sean priorizados por el lìder y el equipo de trabajo para la vigencia, con la asesoría metodológica de la Oficina Asesora de Planeación</t>
  </si>
  <si>
    <t>Actualizar el 100% de los documentos que soportan la operación del proceso Gestión Financiera, que sean priorizados por el lìder y el equipo de trabajo para la vigencia, con la asesoría metodológica de la Oficina Asesora de Planeación</t>
  </si>
  <si>
    <t>Realizar el seguimiento y el apoyo técnico a las actividades definidas en la etapa 3 correspondientes a la adecuación de las instalaciones del nuevo edificio, en el marco de la supervisión para el convenio suscrito con la Agencia Inmobiliaria Virgilio Barco Vargas</t>
  </si>
  <si>
    <r>
      <t xml:space="preserve">Gestionar las adecuaciones exigidas para garantizar la accesibilidad a la Corporación de los ciudadanos, identificadas en el informe de la Veeduría de Bogotá </t>
    </r>
    <r>
      <rPr>
        <i/>
        <sz val="12"/>
        <rFont val="Arial"/>
        <family val="2"/>
      </rPr>
      <t>(Señalización Braile Edificio Anexo y Casona,  accesibilidad)</t>
    </r>
  </si>
  <si>
    <t>Plan institucional de capacitación 
Acuerdos sindicales</t>
  </si>
  <si>
    <t xml:space="preserve">Plan Estratégico de Talento Humano
Acuerdos sindicales </t>
  </si>
  <si>
    <t>PLAN DE ACCIÓN INSTITUCIONAL 
VIGENCIA 2023</t>
  </si>
  <si>
    <t>Número de manuales de la Gestión del Conocimiento y la Innovación documentados y adoptados</t>
  </si>
  <si>
    <t>Número de metodologías y herramientas de creación e ideación adoptadas y socializadas</t>
  </si>
  <si>
    <t xml:space="preserve">Equipo Técnico de innovación y Gestión del Conocimiento </t>
  </si>
  <si>
    <t>Equipo Técnico de innovación y Gestión del Conocimiento 
Laboratorio de Innovación</t>
  </si>
  <si>
    <t>Aprobación plan para la vigencia 2023 en sesión del Comité Institucional de Gestión y Desempeño</t>
  </si>
  <si>
    <t>Implementar sesiones de coordinación entre el Concejo de Bogotá y la Secretaría Distrital de Hacienda, para el fortalecimiento del esquema de roles y niveles de servicio, para el desarrollo del proceso de adquisición de bienes y servicios para la Corporación, en el ejercicio de las etapas contractuales y presupuestales, en el marco del Acuerdo 59 de 2002</t>
  </si>
  <si>
    <t>Direccion Financiera</t>
  </si>
  <si>
    <t>Gestiòn Financiera</t>
  </si>
  <si>
    <t>Sesiones de trabajo permitan fortalecer los roles y niveles de servicio entre el Concejo de Bogotà y la Secretarìa Distrital de Hacienda.</t>
  </si>
  <si>
    <t>Sesiones realizadas</t>
  </si>
  <si>
    <t>Nùmero</t>
  </si>
  <si>
    <t>Registro de las sesiones de trabajo entre el Concejo de Bogotà y la Secretarìa Distrital de Hacienda - SHD, que fortalezcan la gestiòn de pagos y construya la armonizaciòn de los roles y nivles de servicio en la gestiòn para la adquisiciòn de bienes y servicios para la Corproaciòn.</t>
  </si>
  <si>
    <t>Gestiòn Presupuestal y Eficiencia del gasto pùblico
Compras y contrataciòn pùblica</t>
  </si>
  <si>
    <t>Plan de Adquisiciones</t>
  </si>
  <si>
    <t xml:space="preserve">Dirección Administrativa 
</t>
  </si>
  <si>
    <t xml:space="preserve">Talento Humano
Gestión de Recursos Fisicos 
</t>
  </si>
  <si>
    <t>Acta de la sesion el Equipo Tecnico de Seguridad Vial y Movilidad Sostenible con el reporte del avance del PESV y PIMS</t>
  </si>
  <si>
    <t xml:space="preserve">Número de actas de sesiones con el reporte de avance del PESV y PIMS </t>
  </si>
  <si>
    <t>Acta de sesión del Equipo Técnico de Seguridad Vial y Movilidad Sostenible en la que se presenta avances del Plan Estrategico de Seguridad Vial (PESV) y el  Plan Integral de Movilidad Sostenible (PIMS)</t>
  </si>
  <si>
    <t>Presentar ante el Equipo Tecnico de seguridad Vial y Movilidad Sostenible el avance del Plan  Estrategico de Seguridad Vial (PESV) y el  Plan Integral de Movilidad Sostenible (PIMS)</t>
  </si>
  <si>
    <t>Porcentaje de procesos con documentos que soportan la operación, actualizados y adaptados</t>
  </si>
  <si>
    <t>Gestión de Direccionamiento Estratégico 
Gestión de Mejora Continua del SIG</t>
  </si>
  <si>
    <t xml:space="preserve">Presentar, en Junta de Voceros, la agenda estratégica semestral de sesiones para los debates de control político, foros, y proyectos de Acuerdo, incorporando las prioridades de la ciudadanía y de las partes interesadas </t>
  </si>
  <si>
    <t>Citar: Presidencia de la Corporación
Presentar agenda: Junta de Voceros
Presentar insumos ciudadanos: Mesa Directiva
Elaborar acta y reportar a OAP: Secretaría General</t>
  </si>
  <si>
    <t>Actas de sesiones de Junta de voceros
Agenda estrategica</t>
  </si>
  <si>
    <t>Verificar que los proyectos de Acuerdo priorizados por las bancadas y definidos en la agenda por la Junta de Voceros, se hayan debatido.</t>
  </si>
  <si>
    <t>Proyecto de Acuerdo priorizados por las bancadas y definido por la Junta de Voceros, debatido</t>
  </si>
  <si>
    <t>Verificar y actualizar la base de datos del directorio de organizaciones de la sociedad civil, especializado por temas consolidado que se relacionen con el Concejo de Bogotá, D.C.</t>
  </si>
  <si>
    <t>Logro sin programación para la vigencia 2023 dentro del plan indicativo de la Corporación</t>
  </si>
  <si>
    <t>Implementar una solución tecnológica para la producción de las actas en los recintos de conferencia y debate del Concejo de Bogotá</t>
  </si>
  <si>
    <t>Anales Publicaciones y Relatoría 
Sistemas y seguridad de la información</t>
  </si>
  <si>
    <t>Registros del desarrollo de las fases de implementación de la solución tecnológica</t>
  </si>
  <si>
    <t>Solución tecnológica para la producción de las actas en los recintos de conferencia y debate del Concejo de Bogotá, implementada</t>
  </si>
  <si>
    <t>Número de soluciones  tecnológicas para la producción de las actas en los recintos de conferencia y debate del Concejo de Bogotá, implementadas</t>
  </si>
  <si>
    <t>Actividad eliminada por decisión del CIGD en la versión 2 del plan</t>
  </si>
  <si>
    <t>Modificaciones aprobadas en sesión del Comité Institucional de Gestión y Desempeño, por solicitud de la Dirección Administrativa, como líder del Equipo Técnico de innovación y Gestión del Conocimiento
- Actividad 25: Se modifica la programación, pasando de primer trimestre a cuarto trimestre
- Actividad 26: Se elimina
- Actividad 27: Se elimina
- Actividad 28: Se modifica la programación, pasando de primer trimestre a tercer trimestre
- Actividad 29: Se elimina
- Actividad 30: Se elimina
- Actividad 31: Se elimina
- Actividad 32: Se elimina
- Actividad 34: Se elimina</t>
  </si>
  <si>
    <t>Actividad eliminada por decisión del CIGD en la versión 3 del plan</t>
  </si>
  <si>
    <t>Modificaciones aprobadas en sesión del Comité Institucional de Gestión y Desempeño:
- Actividad 6: Se elimina por duplicidad con la actividad 4
- Actividad 87: Se modifica la programación trimestral, pasando de (0%, 28,57%, 57,14%, 100%) a (0%, 20%, 60%, 100%)
- Actividad 88: Se modifica la programación trimestral, pasando de (1, 0, 1, 0) a (0, 1, 0, 1)
- Actividad 111: Se elimina por duplicidad con la actividad 104
- Actividad 112: Se elimina por duplicidad con la actividad 105
- Actividad 148: Se modifica la meta anual pasando de 4 a 2 y la programación trimestral, pasando de (1, 1, 1, 1) a (1, 1, 0, 0)
- Actividad 149: Se modifica la meta anual pasando de 2 a 4 y la programación trimestral, pasando de (1, 1, 0, 0) a (1, 1, 1, 1)</t>
  </si>
  <si>
    <t>Realizar el seguimiento y el apoyo técnico a las actividades definidas en la fase 2 de la etapa 3 correspondientes a la optimización y adecuación tecnológica de las instalaciones del nuevo edificio</t>
  </si>
  <si>
    <t>Un mecanismo de articulación y comunicación con la sociedad civil, para incorporar prioridades ciudadanas en la agenda estratégica de control político y gestión normativa, diseñado e implementado</t>
  </si>
  <si>
    <t>Diseñar metodologías para la apertura y la participación ciudadana en proyectos de acuerdo y debates de control político e innovación política</t>
  </si>
  <si>
    <t>Implementar metodologías para la apertura y la participación ciudadana en proyectos de acuerdo y debates de control político e innovación política</t>
  </si>
  <si>
    <t>Actividad eliminada en la sesión del CIGD del 30 de agosto de 2023</t>
  </si>
  <si>
    <t>Adelantar reunión inicial entre Dirección Jurídica y Secretaria General para la definición de la metodología y responsabilidades para la implementación de la Biblioteca Jurídica virtual</t>
  </si>
  <si>
    <t>Desarrollar mesas de trabajo con la SJD - Régimen Legal para establecer las condiciones operativas y concertación de actividades para la actualización normativa e implementación de la biblioteca jurídica virtual a través de la página web del Concejo de Bogotá DC</t>
  </si>
  <si>
    <t xml:space="preserve">Revisar y verificar el cargue de información remitida por el Concejo de Bogotá DC, a Régimen legal – SJD para garantizar el cumplimiento del objetivo establecido de contar con la información actualizada en la Biblioteca Jurídica a la fecha </t>
  </si>
  <si>
    <t>Secretaria General</t>
  </si>
  <si>
    <t>Dirección Jurídica 
Secretaria General</t>
  </si>
  <si>
    <t>Secretaria General 
Dirección Jurídica</t>
  </si>
  <si>
    <t>Definir la relación interinstitucional entre la Secretaria Jurídica - Concejo de Bogotá DC para la ejecución periódica de la actualización de la Biblioteca Jurídica mediante enlace con el espacio web de Relatoría de la Secretaria Jurídica Distrital</t>
  </si>
  <si>
    <t xml:space="preserve">Implementar pestaña en página web de la Corporación denominada BIBLIOTECA JURIDICA el cual direccionará a la información cargada en relatoría de Régimen Legal, cuyo insumo son los Acuerdos sancionados </t>
  </si>
  <si>
    <t>Actualizar el procedimiento relacionado para incluir actividad periódica de remisión de proyectos de acuerdo y acuerdos sancionados para su publicación en Régimen Legal</t>
  </si>
  <si>
    <t>Número de reuniones realizadas</t>
  </si>
  <si>
    <t xml:space="preserve">Acta de reunión </t>
  </si>
  <si>
    <t xml:space="preserve">Metodología y responsabilidades para la implementación de la Biblioteca Jurídica Virtual definidas </t>
  </si>
  <si>
    <t xml:space="preserve">Condiciones operativas y actividades requeridas para la actualización normativa e implementación de la biblioteca jurídica virtual a través de la página web del Concejo de Bogotá DC, establecidas </t>
  </si>
  <si>
    <t xml:space="preserve">Información en la Biblioteca Jurídica, revisada y verificada </t>
  </si>
  <si>
    <t>Acto administrativo de formalización de la relación interinstitucional entre la Secretaria Jurídica - Concejo de Bogotá DC</t>
  </si>
  <si>
    <t>Número de actos administrativos de formalización</t>
  </si>
  <si>
    <t>Número de espacios generados</t>
  </si>
  <si>
    <t>Página web de la Corporación con espacio de acceso disponible</t>
  </si>
  <si>
    <t>Procedimiento actualizado con la actividad de remisión incorporada</t>
  </si>
  <si>
    <t>Número de procedimiientos actualizados</t>
  </si>
  <si>
    <t>Procedimiento actualizado presentado ante el CIGD</t>
  </si>
  <si>
    <t>Realizar seguimiento trimestral a la ejecución contractual del software y hardware de la herramienta para la producción de actas</t>
  </si>
  <si>
    <t>Atender y suministrar la información requerida para la definición de características y necesidades funcionales del sistema, que para efecto de realizar parametrización de la herramienta sean requeridas por la empresa desarrolladora de software (MATIZZO)</t>
  </si>
  <si>
    <t>Gestionar la realización de capacitación a los funcionarios involucrados en la operatividad de la herramienta para la producción de las actas</t>
  </si>
  <si>
    <t>Gestionar la formalización y socialización del Manual Operativo de la herramienta para la producción de las actas</t>
  </si>
  <si>
    <t>Presentar propuesta preliminar de actualización del procedimiento de relatoría a fin de incluir las actividades relacionadas con la implementación de la herramienta para la producción de las actas</t>
  </si>
  <si>
    <t>Manual formalizado y socializado</t>
  </si>
  <si>
    <t>Número de informes realizados</t>
  </si>
  <si>
    <t>Características y necesidades funcionales del sistema definidas</t>
  </si>
  <si>
    <t>Secretaría General 
Dirección Administrativa 
Dirección Financiera</t>
  </si>
  <si>
    <t>Funcionarios involucrados en la operatividad de la herramienta para la producción de las actas, capacitados</t>
  </si>
  <si>
    <t>Número de manuales formalizados y socializados</t>
  </si>
  <si>
    <t xml:space="preserve">Comunicaciones de respuesta a los requerimientos </t>
  </si>
  <si>
    <t xml:space="preserve">Registros de asistencia a las capacitaciones </t>
  </si>
  <si>
    <t>Manual presentado a aprobación en CIGD 
Registros de las socializaciones efectuadas</t>
  </si>
  <si>
    <t>Número de propuestas de procedimiento presentadas</t>
  </si>
  <si>
    <t>Secretaría General 
Dirección Administrativa</t>
  </si>
  <si>
    <t xml:space="preserve">Secretaría General 
Dirección Administrativa </t>
  </si>
  <si>
    <t xml:space="preserve">(Número de condiciones operativas y actividades establecidas / Número de condiciones operativas y actividades requeridas)*100 </t>
  </si>
  <si>
    <t>Actas de reunión en las que se establezcan las condiciones y actividades</t>
  </si>
  <si>
    <t xml:space="preserve">(Número de archivos revisados y verificados / Número de archivos remitidos)*100 </t>
  </si>
  <si>
    <t>Informes de revisión y verificación de la información cargada</t>
  </si>
  <si>
    <t>Acto administrativo socializado</t>
  </si>
  <si>
    <t>Espacio en la página web de la Corporación (Pestaña) para el acceso a la biblioteca jurídica</t>
  </si>
  <si>
    <t>Solicitudes de informe de seguimiento a la ejecución contractual, efectuadas al contratista</t>
  </si>
  <si>
    <t>(Número de requerimientos para parametrización de la herramienta atendidos / Número de requerimientos para parametrización de la herramienta realizados)*100</t>
  </si>
  <si>
    <t>Propuesta preliminar de procedimiento presentada</t>
  </si>
  <si>
    <t xml:space="preserve">Propuesta preliminar de procedimiento presentada la OAP </t>
  </si>
  <si>
    <t>Comunicaciones de solicitud remitidas al contratista</t>
  </si>
  <si>
    <t xml:space="preserve">Documentar y presentar el Manual de la Gestión del Conocimiento y la innovación de la Corporación, en el que se establezca el propósito, alcance, responsables y modelo de operación </t>
  </si>
  <si>
    <t>Presentar y socializar metodologías y herramientas de creación e ideación para generar soluciones efectivas a problemas y retos de la Corporación</t>
  </si>
  <si>
    <t xml:space="preserve">Acta de sesión del CIGD en el que se presenta el Manual </t>
  </si>
  <si>
    <t>Manual de la Gestión del Conocimiento y la Innovación documentado y presentado</t>
  </si>
  <si>
    <t>Metodologías y herramientas de creación e ideación presentadas y socializadas</t>
  </si>
  <si>
    <t xml:space="preserve">Metodologías y herramientas presentadas y socializadas </t>
  </si>
  <si>
    <t>Gestionar la elaboración de la herramienta que permita la medición de imagen del Concejo de Bogotá</t>
  </si>
  <si>
    <t>Número de herramientas de medición de la imagen del Concejo elaboradas</t>
  </si>
  <si>
    <t>Alcanzar el Nivel 2 de Producción Sostenible en el marco del programa de gestión ambiental empresarial de la Secretaría de Ambiente</t>
  </si>
  <si>
    <t>Mínimo 3 cabildos abiertos y/o audiencias públicas para discusión de temas prioritarios en materia de gestión normativa y control político identificados en la agenda estratégica</t>
  </si>
  <si>
    <t>Número de cabildos abiertos y/o audiencias públicas, para discusión de temas prioritarios en materia de gestión normativa y control político, identificados en la agenda estratégica, realizados</t>
  </si>
  <si>
    <t>Alianzas interinstitucionales establecidas para el diseño e implementación del escenario interdisciplinario de pensamiento normativo, como Unidad técnico-académica que brinde soporte para el mejoramiento y cualificación de los procesos misionales</t>
  </si>
  <si>
    <t>Propuesta metodológica del sistema de medición de la gestión de los Honorables Concejales de Bogotá</t>
  </si>
  <si>
    <t>Planificar y ejecutar un cabildo abierto y/o audiencia pública, para discusión con la ciudadanía de temas prioritarios en materia de gestión normativa y control político, identificados en la agenda estratégica.</t>
  </si>
  <si>
    <t>Sesiones de Cabildo abierto y/o audiencia pública realizadas</t>
  </si>
  <si>
    <t xml:space="preserve">Número de cabildos abiertos  y/o audiencias públicas realizados </t>
  </si>
  <si>
    <t>Registro del cabildo abierto  y/o audiencia pública, los temas que se abordaron, los participantes, las memorias del evento y la respuesta de la corporación respectiva</t>
  </si>
  <si>
    <t>Número de alianzas interinstitucionales establecidas para el diseño e implementación del escenario interdisciplinario de pensamiento normativo</t>
  </si>
  <si>
    <t xml:space="preserve">Alianza interinstitucional suscrita </t>
  </si>
  <si>
    <t xml:space="preserve">Número de Alianzas interinstitucionales suscritas </t>
  </si>
  <si>
    <t>Alianza interinstitucional suscrita</t>
  </si>
  <si>
    <t>Número de propuestas metodológicas del sistema de medición de la gestión de los Concejales de Bogotá presentada en Junta de voceros</t>
  </si>
  <si>
    <t>Diseñar y presentar propuesta metodológica del sistema de medición de la gestión de los Honorables Concejales de Bogotá</t>
  </si>
  <si>
    <t>Mesa Directiva 
Secretaría General
Oficina Asesora de Planeación</t>
  </si>
  <si>
    <t>Propuesta metodológica diseñada y presentada</t>
  </si>
  <si>
    <t>Número de propuestas de metodológicas diseñadas y presentadas</t>
  </si>
  <si>
    <t>Acta de junta de voceros 
Documento de propuesta metodológica</t>
  </si>
  <si>
    <t>30-ago-23 
y 
20-sep-23</t>
  </si>
  <si>
    <t>Numero de fases requeridas para la implementación del Programa de gestión ambiental empresarial, implementadas</t>
  </si>
  <si>
    <t>Elaborar el 5% del Programa de Gestión Documental - PGD, con base en los resultados que arroje el Diagnóstico Integral de Archivo.</t>
  </si>
  <si>
    <t>Elaborar el 5% del documento de requisitos para la adquisición e implementación de un sistema de gestión documental</t>
  </si>
  <si>
    <r>
      <t>Implementar y actualizar el 5% de los instrumentos del sistema de gestión documental (TVD,TRD</t>
    </r>
    <r>
      <rPr>
        <strike/>
        <sz val="12"/>
        <rFont val="Arial"/>
        <family val="2"/>
      </rPr>
      <t>)</t>
    </r>
  </si>
  <si>
    <r>
      <rPr>
        <b/>
        <u/>
        <sz val="12"/>
        <rFont val="Arial"/>
        <family val="2"/>
      </rPr>
      <t>MODIFICACIONES AL PLAN DE ACCIÓN CUATRIENAL - Aprobadas en CIGD sesión 30 de agosto de 2023</t>
    </r>
    <r>
      <rPr>
        <sz val="12"/>
        <rFont val="Arial"/>
        <family val="2"/>
      </rPr>
      <t xml:space="preserve">
</t>
    </r>
    <r>
      <rPr>
        <u/>
        <sz val="12"/>
        <rFont val="Arial"/>
        <family val="2"/>
      </rPr>
      <t>Control Político y Gestión Normativa</t>
    </r>
    <r>
      <rPr>
        <sz val="12"/>
        <rFont val="Arial"/>
        <family val="2"/>
      </rPr>
      <t xml:space="preserve">
Logro 8: Pasa de "Mínimo 3 cabildos abiertos para discusión de temas prioritarios en materia de gestión normativa y control político identificados en la agenda estratégica” a “Mínimo 3 cabildos abiertos y/o audiencias públicas para discusión de temas prioritarios en materia de gestión normativa y control político identificados en la agenda estratégica”
</t>
    </r>
    <r>
      <rPr>
        <u/>
        <sz val="12"/>
        <rFont val="Arial"/>
        <family val="2"/>
      </rPr>
      <t>Gestión de comunicaciones</t>
    </r>
    <r>
      <rPr>
        <sz val="12"/>
        <rFont val="Arial"/>
        <family val="2"/>
      </rPr>
      <t xml:space="preserve">
Logro 28: pasa de "Medición de la imagen y el reconocimiento del Concejo de Bogotá" a "Gestionar la elaboración de la herramienta que permita la medición de imagen del Concejo de Bogotá". Se modifica el indicador en coherencia con el ajuste
</t>
    </r>
    <r>
      <rPr>
        <u/>
        <sz val="12"/>
        <rFont val="Arial"/>
        <family val="2"/>
      </rPr>
      <t>Gestión de recursos físicos (Gestión ambiental)</t>
    </r>
    <r>
      <rPr>
        <sz val="12"/>
        <rFont val="Arial"/>
        <family val="2"/>
      </rPr>
      <t xml:space="preserve">
Logro 47: Pasa de "Reconocimiento en la categoría "En marcha hacia la excelencia ambiental", del programa de Excelencia Ambiental Distrital" a "Alcanzar el Nivel 2 de Producción Sostenible en el marco del programa de gestión ambiental empresarial de la Secretaría de Ambiente". Se modifica el indicador cuatrienal en coherencia con el ajuste
</t>
    </r>
    <r>
      <rPr>
        <b/>
        <u/>
        <sz val="12"/>
        <rFont val="Arial"/>
        <family val="2"/>
      </rPr>
      <t>MODIFICACIONES AL PLAN DE ACCIÓN CUATRIENAL - Aprobadas en CIGD sesión 20 de septiembre de 2023</t>
    </r>
    <r>
      <rPr>
        <sz val="12"/>
        <rFont val="Arial"/>
        <family val="2"/>
      </rPr>
      <t xml:space="preserve">
</t>
    </r>
    <r>
      <rPr>
        <u/>
        <sz val="12"/>
        <rFont val="Arial"/>
        <family val="2"/>
      </rPr>
      <t>Control Político y Gestión Normativa</t>
    </r>
    <r>
      <rPr>
        <sz val="12"/>
        <rFont val="Arial"/>
        <family val="2"/>
      </rPr>
      <t xml:space="preserve">
Logro 9:  Pasa de "Escenario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 a "Alianzas interinstitucionales establecidas para el diseño e implementación del escenario interdisciplinario de pensamiento normativo, como Unidad técnico-académica que brinde soporte para el mejoramiento y cualificación de los procesos misionales"
Logro 16: Pasa de "Sistema propio y pertinente de medición de la gestión del Concejo  y de los Concejales de Bogotá, diseñado y adoptado" a "Propuesta metodológica del sistema de medición de la gestión de los Honorables Concejales de Bogotá". Se modifica el plan indicativo, programando avance para la vigencia 2023</t>
    </r>
  </si>
  <si>
    <t>Presentar un instrumento (documento Legal) para establecer un vínculo formal que permita el intercambio de experiencias entre el CAEL - Secretaría General del Senado y el Concejo de Bogotá, con el fin de implementar progresivamente el centro de pensamiento en la Corporación.</t>
  </si>
  <si>
    <t>No. DE ACTIVIDAD</t>
  </si>
  <si>
    <t>Meta Trimestre</t>
  </si>
  <si>
    <t>Avance</t>
  </si>
  <si>
    <t>Descripción / Análisis del Avance</t>
  </si>
  <si>
    <t>Medio de Verificación entregables</t>
  </si>
  <si>
    <t>Cálculo del avance</t>
  </si>
  <si>
    <t>SEGUIMIENTO TRIMESTRE III</t>
  </si>
  <si>
    <t>Durante el trimestre se realizaron tres juntas de voceros para definir la agenda de sesiones de los meses de julio, agosto y septiembre de 2023, y se garantizó la participación equitativa de bancadas.</t>
  </si>
  <si>
    <t>Agendas de control político y gestión normativas publicadas en la red interna W:\PERÍODO 2020-2023\AÑO 2023\PLAN DE ACCION SEG OAP\3 trimestre\Actividad 2. Evidencias Junta de Voceros definir agenda y la pagina web de la Corporación mediante el link: https://concejodebogota.gov.co/agenda/</t>
  </si>
  <si>
    <t>Durante el trimestre se realizaron tres juntas de voceros para definir la agenda estratégica de sesiones de los meses de julio, agosto y septiembre de 2023 dentro de las cuales se programaron 13 debates de control político en sesiones plenarias, asi mismo se debe incluir los debates de control politico en comisiones permanentes</t>
  </si>
  <si>
    <t>RELACION DE PROPOSICIONES DE LA SECRETARIA GENERAL 2023 W:\PERÍODO 2020-2023\AÑO 2023\PROPOSICIONES\CUADROS DE PROPOSICIONES</t>
  </si>
  <si>
    <t>En sesiones Plenarias realizadas en el tercer III treimestre se aprobaron treinta y cuatro (34)proyectos de acuerdo que se convirtieron en veintinueve (29) Acuerdos de ciudad,  que fueron sancionados y publicados como Acuerdo en el Registro Distrital donde nos enviaron el correo de aprobación y en los Anales del Concejo de Bogotá, así: 888, 889, 890, 891, 892, 893, 894,895,896, 897, 898, 899, 900, 901, 902, 903, 904, 905, 906, 907, 908, 909, 910, 911, 912, 913, 914, 915 y 916.</t>
  </si>
  <si>
    <t>Registros de publicaciòn en Red Interna de la Corporación  en el link W:\PERÍODO 2020-2023\AÑO 2023\ACUERDOS y por el link W:\PERÍODO 2020-2023\AÑO 2023\PLAN DE ACCION SEG OAP\3 trimestre\Actividad 5. Verificacion publicacion acuerdos anales y registro distrital</t>
  </si>
  <si>
    <t>Durante el trimestre se realizó reunión con el objetivo de socializar la metodología y coordinar la logística de las sesiones plenarias con las y los cabildantes estudiantiles en el Concejo de Bogotá DC,que se llevaron a cabo en julio 31 y septiembre 29 de 2023.</t>
  </si>
  <si>
    <t>Actas de reuniones y actas de sesiones cabildantes estudiantiles</t>
  </si>
  <si>
    <t>Acta de Reunión Dirección Jurídica - Secretaría General  en carpeta de red W:\PERÍODO 2020-2023\AÑO 2023\PLAN DE ACCION SEG OAP\3 trimestre\Actividad 21. Reunión Coordinación Biblioteca Jurídica. Acta de Sesión CIGD con actualización actividades plan indicativo 2023.</t>
  </si>
  <si>
    <t>Se han realizado las validaciones de carge de la información enviada a Regimen Legal de la SJD y se comprobó el cargue progresivo de la información remitida. Se harán las validaciones correspondientes por cada envÍo de información</t>
  </si>
  <si>
    <t>W:\PERÍODO 2020-2023\AÑO 2023\PLAN DE ACCION SEG OAP\3 trimestre\Actividad 23. Evidencia verificación cargue de de información Régimen Legal</t>
  </si>
  <si>
    <t>La secretaria general realiza seguimiento a la ejecución del contrato mediante el cual se entregará software para la realización de sesiones y su consecuente producción de actas, prevista para el mes de diciembre de 2023, para lo cual ha participado en mesas de trabajo de definición y aportes de información para la parametrización de estas herramientas.</t>
  </si>
  <si>
    <t>Seguimiento a la implementaciòn de la herramienta en: W:\PERÍODO 2020-2023\AÑO 2023\PLAN DE ACCION SEG OAP\3 trimestre\Actividad 28. Seguimiento a ejecucion contractual herramienta actas.</t>
  </si>
  <si>
    <t>Durante este trimestre se realizó seguimiento y envío de información solicitada, en reunión del 15 de agosto de 2023, se inició la definición de parametrización del sistema en conjunto con la empresa proveedora MATIZZO, en el marco de las mismas se entregó la información solicitada.</t>
  </si>
  <si>
    <t>Informe de ejecución contrato MATIZZO en carpeta de red: W:\PERÍODO 2020-2023\AÑO 2023\PLAN DE ACCION SEG OAP\3 trimestre\Actividad 27. Solucion tecnologica para la producción de las actas</t>
  </si>
  <si>
    <t xml:space="preserve">A la fecha el proceso de evaluación independiente ha desarrollado el 86 % de las auditorías establecidas en la vigencia correspondientes a la fase de planeación y ejecución  de las auditorias los procesos de Gestión de Talento Humano,  Gestión Financiera, Sistemas y seguridad de la  información, Seguridad y Salud en el Trabajo y Información y Comunicación. </t>
  </si>
  <si>
    <t>Red Intena_ X:\AÑO 2023; https://concejodebogota.gov.co/transparencia-y-acceso-a-informacion-publica-nuevo/cbogota/2021-02-23/172039.php</t>
  </si>
  <si>
    <t>En el tercer trimestre, la Oficina de Control Interno realizó los siguientes informes programados: 1. Informe de Seguimiento y Evaluación - PAAC II Cuatrimestre 2023  .2. GMC-FO-006 Consolidado Seguimiento Trimestral a Planes de Mejoramiento.3. Informe de seguimiento al Plan de Acción Cuatrienal</t>
  </si>
  <si>
    <t xml:space="preserve">La Carpeta de la Red: Administrativa/Talentohumano/Carrera Administrativa… se encuentra actualizada  con la información de los funcionarios de Carrera Administrativa y las novedades de la  Planta Administrativa vigente a la fecha. </t>
  </si>
  <si>
    <t>Se encuentra publicada en el link de Administrativa/Talento Humano/Carrera Administrativa/Planta de Personal</t>
  </si>
  <si>
    <t xml:space="preserve">La Caracterización de los servidores publicos se encuentra actualizada a la fecha. </t>
  </si>
  <si>
    <t xml:space="preserve">Mensualmente se rinde el Informe de ejecución del Plan de Provisión de Recursos Humanosal el Equipo Técnico de Talento Humano. </t>
  </si>
  <si>
    <t xml:space="preserve">Actas de reunión del ETTH </t>
  </si>
  <si>
    <t xml:space="preserve">Se expidió la Resolución 689 del 3 de agosto de 2023 "POR LA CUAL SE ADOPTA LA POLÍTICA INTERNA DE TELETRABAJO", donde se adoptó la Modalidad de Teletrabajo Suplementario y el Trabajo en Casa quedo como una modalidad extraordinaria, generada por una situación especial.  </t>
  </si>
  <si>
    <t>Publicación de la Resolución 689 del 3 de agosto de 2023 en la red administrativa/Carreraadministrativa/talentohumano/Teletrabajo…</t>
  </si>
  <si>
    <t xml:space="preserve">A la fecha se encuentran al dia los registros en el Aplicativo SIDEAP de la planta de Carrera Administrativa de la Corporación y se están validando de acuerdo con la presentación por parte de los funcionarios de la Corporación. </t>
  </si>
  <si>
    <t xml:space="preserve">Aplicativo SIDEAP </t>
  </si>
  <si>
    <t xml:space="preserve">El día 9 de octubre de 2023 se realizó reunión del Equipo Técnico de Seguridad Vial y Movilidad Sostenible, con el fin de dar a conocer los avances de los planes de “Plan Integral de Movilidad Sostenible” y “Plan de acción de Seguridad vial” en donde se evidenció cumplimiento en el PIMS del 75%, teniendo en cuenta que no se realizó la caminata  programada para el tercer trimestre, la divulgación de promoción de teletrabajo y la entrega de los kits a los biciusuarios de acuerdo a las razones expuestas en la reunión del Equipo técnico.
Mientras que el cumplimiento del PESV- Plan Estratégico de Seguridad Vial, en la línea de vehículos seguros se dio cumplimiento al 100%, en la línea de atención a víctimas se cumplió con el 50% y finalmente en la línea de comportamiento humano se cumplió con el 100%.
</t>
  </si>
  <si>
    <t>Registros, formatos asistencias,  informes, correos electrónicos, actas, memorandos</t>
  </si>
  <si>
    <t xml:space="preserve">Se realizó la socialización de la Politica Interna del Teletrabajo y el ingreso de los funcionarios a la Modalidad del Teletrabajo y se socializó la Capacitación en la Modalidad de Teletrabajo.  </t>
  </si>
  <si>
    <t>Publicación en la red administrativa/Carreraadministrativa/talentohumano/Teletrabajo…</t>
  </si>
  <si>
    <t>Se realizó seguimiento consumo de agua, pieza divulgativa de uso racional del agua, revisión hidrosanitaria.</t>
  </si>
  <si>
    <t>Cuadro de seguimiento de consumo de  agua, Piezas divulgativas,  revisiones hidrosanitarias.</t>
  </si>
  <si>
    <t>Se realizó seguimiento consumo de energía, elaboración de pieza divulgativa de uso racional de la energía.</t>
  </si>
  <si>
    <t>Cuadro de seguimiento de consumo de  energía, piezas divulgativas.</t>
  </si>
  <si>
    <t>Se realizó seguimiento de registro mensual de biciusuarios, mantenimiento de jardines, pieza divulgativa del uso de la bicicleta,  se promovío el día sin carro, se programa la jornada de capacitación en Ecococnducción sin embargo por no contar con el número suficiente de participantes la Secretaría de Movilidad no realizó la capacitación.</t>
  </si>
  <si>
    <t>Registro mensual de biciusuarios,  acta de mantenimiento de cobertura vegetal,  pieza divulgativa, convocatoria capacitación ecoconducción</t>
  </si>
  <si>
    <t>Se realizó la pieza divulgativa para promover la reducción de plásticos de un solo uso.</t>
  </si>
  <si>
    <t>Pieza divulgativa.</t>
  </si>
  <si>
    <t xml:space="preserve">Se realizó seguimiento de generación de residuos aprovechables y residuos peligrosos, fichas de datos de seguridad de residuos peligrosos, etiquetado de sustancias quimicas, se elaboró pieza divulgativa realcionada con la gestión integral de residuos, </t>
  </si>
  <si>
    <t xml:space="preserve"> Bitácoras,  pieza divulgativa,  lista de verificación de fichas de datos de seguridad, acta de verificación de insumos químicos </t>
  </si>
  <si>
    <t>Se realiza socialización del entrenamiento en puesto de trabajo en las distintas jornadas de inducción realizadas.</t>
  </si>
  <si>
    <t>Registro de las jornadas de inducción realizadas.</t>
  </si>
  <si>
    <t>Se dio inicio en el tercer trimestre a las capacitaciones previstas y programadas, correspondientes al 73% del total del PIC, las cuales serán evaluadas una vez se culminen, en el cuarto trimestre de 2023.</t>
  </si>
  <si>
    <t>Registro de asistencia de las capacitaciones que se iniciaron en el tercer trimestre de 2023.</t>
  </si>
  <si>
    <t>La línea de contratación 1000002848 cuyo objeto era "Realizar la propuesta del modelo de gobierno TI arquitectura empresarial y establecer la hoja de ruta para avanzar en la transformación digital." fue anulada del plan de adquisiciones por lo cual no se puede llevar a cabo esta actividad.</t>
  </si>
  <si>
    <t>La línea de contratación 1000002849 cuyo objeto era "Implementar 5 procesos de ITIL en el Concejo de Bogotá D.C." fue anulada del plan de adquisiciones por lo cual no se puede llevar a cabo esta actividad.</t>
  </si>
  <si>
    <t>Se vienen realizando socializaciones semanales a través del correo electrónico en temas de seguridad de la Información</t>
  </si>
  <si>
    <t>Se adelanto la elaboración del formato para el diligenciamiento del mapa de riesgos de seguridad de la información de los procesos el cual se presentará para su aprobación</t>
  </si>
  <si>
    <t xml:space="preserve"> Se está adelantando la ficha técnica para dar continuidad a la implementación del plan de recuperación de desastres.</t>
  </si>
  <si>
    <t>Documento de ficha técnica</t>
  </si>
  <si>
    <t>Se realizaron 3 servicios de habilitación a la innovación y la apertura, mediante la realización de 3 charlas así: 
1. Charla “innovación para la construcción de ciudad y superación de la marginación social”. 
2. Charla “modelo de innovación para la gerencia pública” 
3. Charla “los triunfadores son soñadores” una experiencia coreana.</t>
  </si>
  <si>
    <t>Registro fotográfico de las charlas realizadas en el recinto Lara Bonilla. 
https://drive.google.com/drive/folders/16Bu8N52zc1Q898EsZg7Ow8AqkZaLsSLS?usp=share_link</t>
  </si>
  <si>
    <t>Se entregó a los Honorables Concejales “las propuestas provenientes de ciudadanos, organizaciones sociales y Juntas Administradoras Locales -JAL”, "para nutrir los ejercicios de control político y gestión normativa.”</t>
  </si>
  <si>
    <t>Momorandos 2023IE13954 y 2023IE14018.
https://drive.google.com/drive/folders/1nqc5QT3Iw6-r7rm2O9YRYlSi6PyMT2uo?usp=drive_link</t>
  </si>
  <si>
    <t>La reuniòn de concertación de responsabilidades y metodología para la implementación de la biblioteca jurídica virtual se llevó a cabo el día 06 de marzo de 2023, en cumplimiento del plan de mejoramiento de la Secretaria General, en esta reunión se acordó la responsabilidad compartida y se definieron 6 actividades para su cumplimiento, las cuales fueron presentadas al Comité Institucional de Gestión y Desempeño para su aprobación y actualización del plan indicativo en sesión de julio de 2023.
Dirección Jurídica: Acta de Reunión Definir el procedimiento para la implementación de la Biblioteca Jurídica virtual</t>
  </si>
  <si>
    <t xml:space="preserve">Ya se realizaron la totalidad de las reuniones correspondientes donde se acordaron las condiciones operativas para la entrega y cargue de la información, a la fecha esta pendiente una ultima entrega de infromación donde se adjuntaran 3 cuadros de excel pendientes correspondientes a las vigencias 2002, 2003 y 2007.
Dirección Jurírica: Se expidio la Resolución No.0819 POR LA CUAL SE IMPARTE UNA INSTRUCCIÓN A LA SECRETARÍA GENERAL DEL CONCEJO DE BOGOTÁ, D.C. referente a la publicación acuerdos y proyectos de acuerdo en cumplimiento a la  implementación de la biblioteca jurídica virtual a través de la página web del Concejo de Bogotá DC </t>
  </si>
  <si>
    <t>Oficio  de entrega de información y presentacion de reunion realizadas W:\PERÍODO 2020-2023\AÑO 2023\PLAN DE ACCION SEG OAP\3 trimestre\Actividad 22. Mesas de trabajo con Régimen Legal
Dirección Jurírica: Resolución No.0819 del 03/10/23. Red Interna carpeta mesa directiva - Actos administrativos 2020-2023 - Actos Administrativos 2023 - 10 OCTUBRE</t>
  </si>
  <si>
    <t>Resolución No.0819 del 03/10/23.
Red Interna carpeta mesa directiva - Actos administrativos 2020-2023 - Actos Administrativos 2023 - 10 OCTUBRE</t>
  </si>
  <si>
    <t>Para el periodo no se hizo neceasario ajustar documetnos del proceso</t>
  </si>
  <si>
    <t>Se realizó  la revisión mensual de la actualización del normograma de acuerdo con la información remitida por los responsables de los procesos, así:
Julio:
9. Gestión Jurídica
Agosto:
8. Talento Humano
9. Gestión Jurídica
Septiembre:
8. Talento Humano
9. Gestión Jurídica
14. Gestión Financiera</t>
  </si>
  <si>
    <t>Memorandos 2023IE11043 del 31-07-2023, 2023IE12658 del 30-08-2023, 2023IE13945 del 30-08-2023 remitidos a las Oficinas Asesoras de Comunicaciones responsable de publicar el normograma en la página web, red interna de la entidad y oficina asesora de planeación para conocimiento.</t>
  </si>
  <si>
    <t>Se actualizo el manual de atención al ciudadano - aprobado en el CIGD del 14 de junio 2023 -</t>
  </si>
  <si>
    <t>https://concejodebogota.gov.co/manual-de-atencion-a-la-ciudadania-del-concejo-de-bogota-d-c/concejo/2015-09-28/155957.php</t>
  </si>
  <si>
    <t>Se enviaron correos a las dependencias donde se informar de los tiempos de respuesta y se remite a la Dirección Jurica para los tramites pertinentes.</t>
  </si>
  <si>
    <t>pdf correos electrónico dirigidos a la Dirección Jurídica y cuadro resumen alertas PQRS</t>
  </si>
  <si>
    <t>Reporte de las actividades de particiapacion allegadas por las dependencias responsables de lidedar los espacios de participación. 
Correos electronicos de los reportes.</t>
  </si>
  <si>
    <t xml:space="preserve">Durante el período reportado no fue necesario actualizar documentos que soportan la operación del proceso </t>
  </si>
  <si>
    <t>Analisis de avance de las actividades:
Con el objeto de realizar sesiones de trabajo en el que se precisen los roles y niveles de servicio entre la Corproación y la Secretaría Distrital de Hacienda, se ha desarrollado en el trimestre 2 sesiones de trabajo en el capitulo de Gestión de Pagos de Prestación de Servicios y Gestión de Pagos de proveedores, la cual se trabajo en:
* Observaciones en la presentación de documentos para gestión de pago.
* Trazabilidad en la gestión de pagos de las cuentas de cobro.
* Revisión en la gestión de pagos de las cuentas de cobro radicados a la SHD.
* Socialización del formato propuesto que incluya en un documento compilado, la certificación de seguridad social, la declaración juramentada y la cuenta de cobro.</t>
  </si>
  <si>
    <t>Los metodos de verificación son:
Archivo en pdf denominado: Acta de Reunión No. 001 - Fecha: 11-08-2023
Archivo en pdf denominado:  Acta de Reunión No. 002 Fecha: 08-09-2023</t>
  </si>
  <si>
    <r>
      <t>Del</t>
    </r>
    <r>
      <rPr>
        <b/>
        <sz val="12"/>
        <rFont val="Arial"/>
        <family val="2"/>
      </rPr>
      <t xml:space="preserve"> acumulado</t>
    </r>
    <r>
      <rPr>
        <sz val="12"/>
        <rFont val="Arial"/>
        <family val="2"/>
      </rPr>
      <t xml:space="preserve"> total de la cartera por cobrar por concepto de incapacidades, para este período asciende a un valor de $68.026.970 y una participación en referencia a la cartera gestionada para su recuperación del 76,46%, equivalente a un </t>
    </r>
    <r>
      <rPr>
        <b/>
        <sz val="12"/>
        <rFont val="Arial"/>
        <family val="2"/>
      </rPr>
      <t>acumulado</t>
    </r>
    <r>
      <rPr>
        <sz val="12"/>
        <rFont val="Arial"/>
        <family val="2"/>
      </rPr>
      <t xml:space="preserve"> de $52.016.361. Esto es un avance a partir de la gestión oportuna de recobro ante las EPS y ARL, la búsqueda de archivo en las historias laborales de los funcionarios y la conciliación realizada entre los responsables a cargo de la actividad.</t>
    </r>
  </si>
  <si>
    <t>Los metodos de verificación son:
Documento denominado: "Gestión de cobro de la cartera clasificada por edades en relación con el concepto de incapacidades".
Archivo en .xls denominado: Cartera por edades a 30 de septiembre de 2023.</t>
  </si>
  <si>
    <r>
      <t xml:space="preserve">Actas e informes de avances del contratista Matizzo en el marco del contrato 220893
</t>
    </r>
    <r>
      <rPr>
        <u/>
        <sz val="12"/>
        <rFont val="Arial"/>
        <family val="2"/>
      </rPr>
      <t>Dirección Financiera:</t>
    </r>
    <r>
      <rPr>
        <sz val="12"/>
        <rFont val="Arial"/>
        <family val="2"/>
      </rPr>
      <t xml:space="preserve">
Acta de reunión de seguimiento realizado el 17 de agosto de 2023, en el marco del Contrato con Matizzo y Secretaria Distrital de Hacienda, y el Concejo de Bogotá D.C.</t>
    </r>
  </si>
  <si>
    <r>
      <t xml:space="preserve">En el marco del contrato 220893 se viene adelantando la adecuación tecnológica de las 3 comisiones
</t>
    </r>
    <r>
      <rPr>
        <u/>
        <sz val="12"/>
        <rFont val="Arial"/>
        <family val="2"/>
      </rPr>
      <t>Dirección Financiera:</t>
    </r>
    <r>
      <rPr>
        <sz val="12"/>
        <rFont val="Arial"/>
        <family val="2"/>
      </rPr>
      <t xml:space="preserve">
Para el periodo se realizarón las siguientes actividades en el marco del contrato 220893 suscrito entre Matizzo y Secretaría Distrital de Hacienda, que incluye las instalaciones mobiliarias en los recintos de la Corporación:
* Instalación del Hardware en las Comisiones.
* Adecuación tecnologica en las instalaciones del edificio Maria Currea de Aya.
* Revisión del cronograma de trabajo y estado financiero del contrato.
* Solicitud de definición de protocolos de prueba.</t>
    </r>
  </si>
  <si>
    <r>
      <t xml:space="preserve">A la fecha junto con el proceso de Gestión de Recursos Físicos se han adelantado la definición de los requerimientos técnicos con el fin de dar inicio al proceso de consultoría para la modernización y adecuación de las sedes de la Corporación
</t>
    </r>
    <r>
      <rPr>
        <u/>
        <sz val="12"/>
        <rFont val="Arial"/>
        <family val="2"/>
      </rPr>
      <t>Dirección Financiera:</t>
    </r>
    <r>
      <rPr>
        <sz val="12"/>
        <rFont val="Arial"/>
        <family val="2"/>
      </rPr>
      <t xml:space="preserve">
Para el periodo se realizarón las siguientes actividades en el marco del contrato 220893 suscrito entre Matizzo y Secretaría Distrital de Hacienda, para la Adquisición de una solución tecnológica en los recintos de conferencia y debate del Concejo de Bogotá:
* Revisión del hardware a instalar en el mobiliario.
* Revisión de los parametros de los dispositivos de audio como lo son los colores para su identificación.
* Revisión de la infraestructura electrica (switches) para no generar afectación en la implementación.
* Revisión de cronograma de obra y estado financiero.</t>
    </r>
  </si>
  <si>
    <r>
      <t xml:space="preserve">Documento solicitud de contratación
</t>
    </r>
    <r>
      <rPr>
        <u/>
        <sz val="12"/>
        <rFont val="Arial"/>
        <family val="2"/>
      </rPr>
      <t>Dirección Financiera:</t>
    </r>
    <r>
      <rPr>
        <sz val="12"/>
        <rFont val="Arial"/>
        <family val="2"/>
      </rPr>
      <t xml:space="preserve">
Acta de reunión de seguimiento realizado el 29 de agosto de 2023, en el marco del Contrato con Matizzo y Secretaria Distrital de Hacienda, y el Concejo de Bogotá D.C.</t>
    </r>
  </si>
  <si>
    <t>En sesión del 30 de agosto de 2023 se presentó ante el Comité Institucional de Gestión y Desempeño, el comportamiwento de los indicadores de gestion de los procesos del segundo trimestre de la vigencia.</t>
  </si>
  <si>
    <t>Acta de la sesión del CIGD</t>
  </si>
  <si>
    <t>Se solicito a los lideres de procesos el monitoreo a las actividades del plan anticorrupción y de atención al ciudadano, con corte a 30 de agosto, y se realizó la consolidación del mismo, el cual fue remitido a la Oficina de Control Interno.</t>
  </si>
  <si>
    <t>Seguimiento corte 30 de agosto 2023 / Correo electrónico</t>
  </si>
  <si>
    <t>Red interna del Conco link, de la Comisión Primera Permanente/2023/, ordenes del dia y relación de proyectos de Acuerdo</t>
  </si>
  <si>
    <t>Se programaron para sesión seis (6) proyectos de Acuerdo y se aprobaron cinco (5) p.a. Es de anotyar que el p.a. 416 de 2023 se programó para una sesión y fue sustitutido por el p.a. 405 para la sugiente sesión por ser de la mismaba bancada</t>
  </si>
  <si>
    <t>Correo de remisión del informe a la Oficina Asesora de Planeacióón</t>
  </si>
  <si>
    <t>Cronograma remitido</t>
  </si>
  <si>
    <t>micrositio página web/ Comisióndel Plan</t>
  </si>
  <si>
    <t xml:space="preserve">Publicación </t>
  </si>
  <si>
    <r>
      <rPr>
        <u/>
        <sz val="12"/>
        <rFont val="Arial"/>
        <family val="2"/>
      </rPr>
      <t xml:space="preserve">ComisiónPrimera: </t>
    </r>
    <r>
      <rPr>
        <sz val="12"/>
        <rFont val="Arial"/>
        <family val="2"/>
      </rPr>
      <t>Los proyectos de Acuerdo priorizados por las bancadas y definidos en la agenda por la Junta de Voceros, se debatieron en el tercer trimestre, de conformidad a las sesiones designadas por la Junta de voceros para las sesiones ordinarias de agosto con su respectiva príórroga.</t>
    </r>
  </si>
  <si>
    <r>
      <rPr>
        <u/>
        <sz val="12"/>
        <rFont val="Arial"/>
        <family val="2"/>
      </rPr>
      <t>Comisión Primera:</t>
    </r>
    <r>
      <rPr>
        <sz val="12"/>
        <rFont val="Arial"/>
        <family val="2"/>
      </rPr>
      <t xml:space="preserve"> La Comisión Primera Permanente del Plan de Desarrollo particpo en la identificaciíon y definición de los  los espacios de participación ciudadana, presenciales y virtuales, que se emplea en el Concejo de Bogotá y los grupos de interés (incluye instancias legalmente conformadas) que se involucrarán en su desarrollo.</t>
    </r>
  </si>
  <si>
    <r>
      <rPr>
        <u/>
        <sz val="12"/>
        <rFont val="Arial"/>
        <family val="2"/>
      </rPr>
      <t>Comisión Primera</t>
    </r>
    <r>
      <rPr>
        <sz val="12"/>
        <rFont val="Arial"/>
        <family val="2"/>
      </rPr>
      <t>: La Comisión Primera Permanente del Plan de Desarrollo  publica en el micrositio de la WEB los espacios de participación dicudadana en las sesiones.</t>
    </r>
  </si>
  <si>
    <t>Por medio del Lider del del Equipo Técnico de Rendición de Cuentas, Participación  y  Transparencia, se solicitaron los reportes de ejecucion de las actividadades de participacion de acuerdo al cronograma establecido, estos fueron allegados al correo de planeación.</t>
  </si>
  <si>
    <t xml:space="preserve">1) Los días 4, 10 de julio se socializaron piezas gráfica con mensaje de apropiación valor de la justicia.                                                                                    2) EL 5 de julio se diligenció el formulario FURAG con participación de la Oficina de Control Interno.                                                                                                                            3) El 12 de julio se socializó correo compartiendo el cierre del curso de lengua de señas.                                                                                                         4)Los días 14, 24 y 31 de julio se socializó pieza gráfica  invitando a los funcionarios de la entidad a diligenciar la declaración de bienes y rentas y conflictos de interés en el SIDEAP.                                                                                                                                                                                                       5) El 27 de julio se realizó la II reunión del Equipo Gestores de la Integridad.                                                                                                                                   6)El 28 de julio participé en el proceso de inducción de los nuevos funcionarios en el tema relacionado con Gestión de la Integridad.                                     7)Durante los días 18, 25, 27 y 31 de julio se realizaron visitas a diferentes dependencias realizando entrevistas a diferentes funcionarios para apropiación del valor de la justicia, la cual fue publicada el 1 de agosto/23.                                                                                                                                  8) El 3 de agosto se realizó actividad relacionada con el Código de Integridad con los estudiantes del Centro Educativo Distrital Miguel de Cervantes Saavedra.                                                                                                                                                                                                                                            9) El 17 de agosto se socializó pieza gráfica reto 2 Senda de Integridad (carta a la ciudadanía)                                                                                                    10) El 24 de agosto se realizó actividad de apropiación con estudiantes y profesores de diferentes cursos del Colegio John Dewey de la localidad de Suba, quienes pertenecen al gobierno estudiantil.                                                                                                                                                                         11)   El 24 de de agosto se socializó pieza gráfica, apropiando el valor del respeto y reconociendo el trabajo que realizan las personas que laboran en el arreglo de la entidad.                                                                                                                                                                                                                           12) El 28 de de agosto se socializó pieza gráfica, apropiando el valor de la transparencia.                                                                                                          13) Los días 4 y 11 de septiembre se socializó pieza gráfica, apropiación valor del servicio.                                                                                                         14) El 12 de septiembre se realizó recorrido por algunas dependencias, apropiando el valor del servicio.                                                                                                                                                                    15) Los días 6, 14 y 21 de septiembre se socializó pieza gráfica concurso de talentos relacionado con el Código de Integridad.                                                 16)El 22 de septiembre se compartió pieza gráfica, invitando a los Honorables Concejales a sumarse a la campaña "Por un gobierno ético". Estas cartas están actualmente en una cartelera rodante junto a la Oficina de Prensa.                                                                                                                                    17) Elaboración pieza gráfica con ocasión del día del servidor público.                                                                                                                                          18) El 7 de septiembre durante el sorteo de mejores funcionarios, la Directora Adminstrativa, mencionó que la actividad se realizó bajo los principios del valor de la transparencia.                                                                                                                                                                                                                19) El 19 de septiembre Transmilenio realizó jornada de sensibilización  en relación con el acoso sexual que incluye los valores del Código de Integridad.                                                                                                                                                                                         20) Durante el mes de septiembre se realizaron recorridos por las oficinas invitando a los colaboradores a apropiarse del valor del servicio.                            </t>
  </si>
  <si>
    <t>Las evidencias del trabajo realizado se encuentran en la red interna de la corporación Administrativa - Talento Humano - Bienestar Social - Integridad - Integridad 2023, en la carpeta compartida del Proceso de Bienestar Social y en la Intranet. La socialización de las piezas gráficas de apropiación de los valores se evidencian en los correos masivos enviados desde el correo gestoresdeintegridad@concejobogota.gov.co</t>
  </si>
  <si>
    <t>Durante el segundo trimestre de esta vigencia se han realizado las siguientes actividades de Bienestar, de conformidad con el Plan Institucional de Bienestar:
-Taller de Clima Laboral Oficina Asesora de Planeación: Actividad realizada en tres sesiones 19 de abril, 4 y 8 de mayo en la sede de compensar y el Concejo de Bogotá (población: 7 funcionarios adscritos a la Oficina Asesora de Planeación)</t>
  </si>
  <si>
    <t>Copia de TH-PR001-FO1 Registro Asistencia Taller de Clima Laboral Oficina Asesora de Planeación
Encuesta Impacto y Evaluación Taller de Clima Laboral Oficina Asesora de Planeación (Formulario en Línea)
Informe de Actividades Taller de Clima Laboral Oficina Asesora de Planeación</t>
  </si>
  <si>
    <t>Se ha venido ejecutando el Plan de Incentivos Institucionales de conformidad con lo previsto, realizando el sorteo y elección de los mejores funcionarios y realizando la presentación final de los equipos de trabajo, de la vigencia 2023.</t>
  </si>
  <si>
    <t>Registro del sorteo y elecciòn de los mejores funcionarios y de la presentación final de los equipos de trabajo, de la vigencia 2023.</t>
  </si>
  <si>
    <t xml:space="preserve">Durante el tercer trimestre de esta vigencia se han realizado las siguientes actividades de Bienestar, de conformidad con el Plan Institucional de Bienestar:
-Día del Conductor: actividad realizada el 27 de julio en el recinto Lara Bonilla (Población 48 funcionarios que ostentan el cargo de conductor en el Concejo de Bogotá)
-Actividad Clima Laboral: actividad realizada el 04 de agosto en el parque Mundo Aventura (Población 186 funcionarios de Carrera Administrativa, Libre Nombramiento y Provisionales)
-Taller Recordando un Ángel en el Cielo: actividad realizada el 16 de agosto en el recinto Lara Bonilla (Población 45 funcionarios de Carrera Administrativa, Libre Nombramiento y Provisionales)
-Semana Cultural: actividad realizada en la semana del 22 al 25 de agosto en la plazoleta interna del Concejo (Población 280 funcionarios de Carrera Administrativa, Libre Nombramiento y Provisionales)
-Encuentro de Parejas: actividad realizada el 16 y 17 se septiembre en el hotel Madaura en chinauta - cundinamarca (Población 25 funcionarios de Carrera Administrativa, Libre Nombramiento y Provisionales y sus parejas)
-Ciclopaseo: actividad realizada el 29 de septiembre en Cucunubá - cundinamarca (Población 30 funcionarios de Carrera Administrativa, Libre Nombramiento y Provisionales)  
</t>
  </si>
  <si>
    <t>Copia de TH-PR001-FO1 Registro Asistencia Día del Conductor
Encuesta Impacto y Evaluación Día del Conductor (Formulario en Línea)
Informe de actividades Día del Conductor
Copia de TH-PR001-FO1 Registro Asistencia actividad Clima Laboral 
Encuesta Impacto y Evaluación Clima Laboral  (Formulario en Línea)
Informe de actividades Clima Laboral
Copia de TH-PR001-FO1 Registro Asistencia Taller Recordando un Ángel en el Cielo
Encuesta Impacto y Evaluación Recordando un Ángel en el Cielo  (Formulario en Línea)
Informe de Actividades Taller Recordando un Ángel en el Cielo
Copia de TH-PR001-FO1 Registro Asistencia Semana Cultural
Encuesta Impacto y Evaluación Semana Cultural  (Formulario en Línea)
Informe de Actividades Semana Cultural
Copia de TH-PR001-FO1 Registro Asistencia Encuentro de Parejas
Encuesta Impacto y Evaluación Encuentro de Parejas  (Formulario en Línea)
Informe de Actividades Encuentro de Parejas
Copia de TH-PR001-FO1 Registro Asistencia Ciclopaseo
Encuesta Impacto y Evaluación Ciclopaseo  (Formulario en Línea)
Informe de Actividades Ciclopaseo</t>
  </si>
  <si>
    <t xml:space="preserve">No se evidencia avances </t>
  </si>
  <si>
    <t>28-07-2023 Desarrollo de la inducción modalidad presencial y virtual correspondiente a los funcionarios posesionados en junio y julio. (Asistentes 42 personas presenciales y 19 personas virtuales)</t>
  </si>
  <si>
    <t>1. INFORME INDUCCIÓN_1 SEM 2023
2. REGISTRO DE ASISTENCIA INDUCCIÓN 28 JUL 2023
3.CITACIÓN INDUCCIÓN
4.VIDEO INDUCCION FUNCIONARIOS JULIO 2023-20230728 1315-1
5. REGISTRO FOTOGRAFICO</t>
  </si>
  <si>
    <t>No se recibió reporte de ejecución</t>
  </si>
  <si>
    <t xml:space="preserve">Adoptar el Plan de recuperación de desastres de tecnología </t>
  </si>
  <si>
    <t>Nivel de avance del plan en el trimestre</t>
  </si>
  <si>
    <t xml:space="preserve">Nivel de avance del plan acumulado durante el año </t>
  </si>
  <si>
    <t>Conforme el memorandoIE3352 del 24-02-23  recibido de la Dirección Juridica encargado de la plataforma de Innovación , informan que se identificaron los siguientes temas de alto interés por la comunicadad para ser programados en la Junta de Voceros:
-Inseguridad
-Hurto a personas
-Entornos escolares inseguros</t>
  </si>
  <si>
    <t>W:\PERÍODO 2020-2023\AÑO 2023\JUNTA DE VOCEROS\Agenda Estrategica</t>
  </si>
  <si>
    <t>La Comisión Primera Permanente del Plan de Desarrollo y Ordenamiento tramitó y aprobó en primer debate el proyecto de Acuerdo 222 de 2023  "Por medio del cual se exalta la memoria
de Diego Felipe Becerra Lizarazo Q.E.P.D. y se dictan disposiciones
complementarias”,   por petición de la la Doctora IVONNE GONZALEZ RODRIGUEZ, directora de Derechos Humanos de la Secretaría Distrital de Gobierno. en el marco de la satisfacer los requisitos de la ciudadanía,, con la intervención de la Agencia Nacional de Defensa Jurídica del Estado. que solicitó suscribir un acuerdo para la solución amistosa del caso que se tramita ante la  Comisión Interamericana de Derechos Humanos.</t>
  </si>
  <si>
    <r>
      <t xml:space="preserve">En el primer trimestre se han citado y realizado 4 reuniones de juntas de voceros, en las siguientes fechas 
-16 de enero de 2023
-26 de enero de 2023
-27 de febrero de 2023
-16 de marzo de 2023
</t>
    </r>
    <r>
      <rPr>
        <b/>
        <sz val="12"/>
        <color theme="1"/>
        <rFont val="Arial"/>
        <family val="2"/>
      </rPr>
      <t xml:space="preserve">Comisión tercera hacienda
</t>
    </r>
    <r>
      <rPr>
        <sz val="12"/>
        <color theme="1"/>
        <rFont val="Arial"/>
        <family val="2"/>
      </rPr>
      <t>a) 1 Sesión de ELECCIÓN Mesa Directiva de la Comisión Tercera Permanente. Del 14/01/2023
b) 6 Sesiones de Debate CONTROL POLÍTICO:
Del 22/01 y 28/01/2023: Priorizadas Proposiciones No. 128, 447, 98, 368 y 417 de 2022. Bancadas citantes Polo Democrático Alternativo, Centro Democrático,Alianza Verde. Tema servicio de aseo.
Del 8/02/2023: Priorizadas Proposiciones No. 140, 101 y 639 de 2022; 011 y 003 de 2023. Bancadas citantes Cambio Radical y Nuevo Liberalismo.Recaudo por pico y placa.
Del 27/02 y 19/03/2023: Priorizadas Proposiciones No. 699,593 y 267 de 2022. Bancadas citantes Alianza Verde, Polo Democrático Alternativo y Dignidad. BOGDATA
Del 21/03/2023: Priorizada Proposición No. 269 de 2022. Bancada citante Partido Conservador. Economía cultural y creativa.
c) 2 Sesiones de Debate GESTIÓN NORMATIVA:
Del 25/02/2023: Priorizados Proyectos de Acuerdo 099 - economía popular. Autores H. Concejales de los Partidos Colombia Humana – UP, Liberal Colombiano, Polo Democrático Alternativo, Alianza Verde, MAIS, Colombia Justa Libres; y 066 de 2023 - turismo joven. Autor Concejal Partido Alianza Verde.
Del 6/03/2023: Priorizados Proyectos de Acuerdo 087 - Gran Fondo de Ciclismo de Bogotá. Autor Concejal Partido Centro Democrático; y 053 de 2023 – “Bogotá A Cielo Abierto”. Autores H. Concejales de los Partidos Cambio Radical, Alianza Verde, Liberal Colombiano, Nuevo Liberalismo, Conservador y Centro Democrático.</t>
    </r>
  </si>
  <si>
    <r>
      <t xml:space="preserve">W:\PERÍODO 2020-2023\AÑO 2023\JUNTA DE VOCEROS\Convocatorias Junta Voceros
</t>
    </r>
    <r>
      <rPr>
        <b/>
        <sz val="12"/>
        <color theme="1"/>
        <rFont val="Arial"/>
        <family val="2"/>
      </rPr>
      <t xml:space="preserve">Comisión tercera hacienda
</t>
    </r>
    <r>
      <rPr>
        <sz val="12"/>
        <color theme="1"/>
        <rFont val="Arial"/>
        <family val="2"/>
      </rPr>
      <t>Agendas mensuales 
Disponibles en red interna</t>
    </r>
  </si>
  <si>
    <t>En el segundo trimestre se han citado y realizado 4 reuniones de juntas de voceros, en las siguientes fechas 
-Abril 11 de 2023 conforme Acta No 005
-Abril 20 de 2023 conforme Acta No 006
-Mayo 25 de 2023 conforme Acta No 007
-Junio 20 de 2023 conforme Acta No 008</t>
  </si>
  <si>
    <t>Actas  y agendas -Juntas de Voceros 2 Trimestre, carpeta de red interna W:\PERÍODO 2020-2023\AÑO 2023\PLAN DE ACCION\2 trimestre</t>
  </si>
  <si>
    <r>
      <t xml:space="preserve">Conforme la información recibida de la Dirección Juridica donde se identificaron los temas de alto interés por la comunidad para ser tenidos en cuenta en la agenda estrategica semestral, los mismos fueron puestos en conocimiento en la Junta de Voceros.
</t>
    </r>
    <r>
      <rPr>
        <b/>
        <sz val="12"/>
        <color theme="1"/>
        <rFont val="Arial"/>
        <family val="2"/>
      </rPr>
      <t xml:space="preserve">
Comisión tercera hacienda</t>
    </r>
    <r>
      <rPr>
        <sz val="12"/>
        <color theme="1"/>
        <rFont val="Arial"/>
        <family val="2"/>
      </rPr>
      <t xml:space="preserve">
2 Sesiones de Debate CONTROL POLÍTICO:
Del 7/02 y 24/02/2023: Priorizadas Proposiciones No. 719 y 410 de 2022. Bancadas citantes Liberal y Alianza Verde. Presupuesto Distrital vigencia 2023 - Decreto 571 del 14/12/2022 y Ejecución presupuestal de proyectos de inversión Plan de Desarrollo 2020-2023.
3 Sesiones extraordinarias de Debate GESTIÓN NORMATIVA, convocadas por Alcaldesa Mayor de Bogotá D.C.
- Del 17/04 y 25/04/2023: Priorizados Proyectos de Acuerdo 182 y 205 de 2023 acumulados por unidad de materia - Impuesto predial clubes campestres, sociales, deportivos y/o recreativos. Autores Administración Distrital y H. Concejales de los Partidos Alianza Verde, Colombia Justa y Libres, Liberal, Polo Democrático Alternativo, Colombia Humana – UP, Nuevo Liberalismo, Conservador y Dignidad.
- Del 28/04/2023: Priorizado Proyecto de Acuerdo 242 de 2023 - Modificaciones en el Presupuesto Distrital vigencia 2023. Autor Administración Distrital.</t>
    </r>
  </si>
  <si>
    <r>
      <t xml:space="preserve">W:\PERÍODO 2020-2023\AÑO 2023\JUNTA DE VOCEROS\Agenda Estrategica
</t>
    </r>
    <r>
      <rPr>
        <b/>
        <sz val="12"/>
        <color theme="1"/>
        <rFont val="Arial"/>
        <family val="2"/>
      </rPr>
      <t xml:space="preserve">Comisión tercera hacienda
</t>
    </r>
    <r>
      <rPr>
        <sz val="12"/>
        <color theme="1"/>
        <rFont val="Arial"/>
        <family val="2"/>
      </rPr>
      <t xml:space="preserve">
Agendas estratégicas</t>
    </r>
  </si>
  <si>
    <t>SEGUIMIENTO TRIMESTRE I</t>
  </si>
  <si>
    <t>SEGUIMIENTO TRIMESTRE II</t>
  </si>
  <si>
    <t>Se realizó servicio de habilitación y apertura a la innovación a través de la charla sobre comunicación estratégica y acertiva dirigida al área de atención al ciudadano.</t>
  </si>
  <si>
    <t>Charla dictada a funcionarios y colaboradores de atención al ciudadano el día 8 de junio de 2023, soporte fotografico y planilla de asistencia. - https://drive.google.com/drive/folders/1nqc5QT3Iw6-r7rm2O9YRYlSi6PyMT2uo?usp=drive_link</t>
  </si>
  <si>
    <t>Se aprobaron en sesión plenaria,  treinta (30) Proyectos de Acuerdo los cuales fueron sancionados por la Alcaldía Mayor y publicados en el Registro Distrital y en los Anales del Concejo oportunamnete</t>
  </si>
  <si>
    <t>Esta  Acuerdos pueden ser consultales y verificados por la siguiente ruta W:\PERÍODO 2020-2023\AÑO 2023\ACUERDOS</t>
  </si>
  <si>
    <t>Se aprobaron 42 Acuerdos en la Plenaria del Concejo de Bogotá, los cuales fueron sancionados y publicados en el Registro Distrital y en los Anales de, 884, 885, 886, 88l Concejo Nos. 866, 867, 868, 869, 870, 871, 872, 873, 874, 875, 876, 877, 878, 879, 880, 881, 882, 883, 884, 885, 886, 887, 888, 889,  890,  891, 892, 893, 894, 895, 896, 897, 898, 899, 900, 901, 902, 903, 904, 905, 906 y 907.</t>
  </si>
  <si>
    <t>Acuerdos Sancionados publicados en Registro Distrital y Gaceta, carpeta de red interna W:\PERÍODO 2020-2023\AÑO 2023\PLAN DE ACCION\2 trimestre</t>
  </si>
  <si>
    <t>Se entregó a la Secretaría General la información relacionada con “las prioridades de la ciudadanía para cada sector poblacional con el fin de definir la agenda estratégica en la junta de voceros y así priorizar los temas a debatir.”</t>
  </si>
  <si>
    <t>https://drive.google.com/drive/folders/1IJ5caE0oazQRXhKpqyKqU_oSl_2Licet?usp=share_link</t>
  </si>
  <si>
    <t xml:space="preserve">Se esta canalizando la información de los temas relevantes para la comunidad, a traves de las ferias de servicios que se desarrollan en las diferentes localidades de la ciudad. </t>
  </si>
  <si>
    <t>Soporte fotografico y percepción de opinion realizada a tarvés de google forms a la ciudadanía.
https://drive.google.com/drive/folders/1nqc5QT3Iw6-r7rm2O9YRYlSi6PyMT2uo?usp=drive_link</t>
  </si>
  <si>
    <t>La Comisión Primera Permanente del Plan de Desarrollo y Ordenamiento Territorial tramitó y aprobó el 03 de junio de 2023 en primer debate el proyecto de Acuerdo 222 de 2023  "Por medio del cual se exalta la memoria de Diego Felipe Becerra Lizarazo Q.E.P.D. y se dictan disposiciones  complementarias”,   por petición de la la Doctora IVONNE GONZALEZ RODRIGUEZ, directora de Derechos Humanos de la Secretaría Distrital de Gobierno. en el marco de la satisfacer los requisitos de la ciudadanía,, con la intervención de la Agencia Nacional de Defensa Jurídica del Estado. que solicitó suscribir un acuerdo para la solución amistosa del caso que se tramita ante la  Comisión Interamericana de Derechos Humanos.</t>
  </si>
  <si>
    <t xml:space="preserve">En el segundo trimestre se priorizaron y debatieron los proyectos de acuerdo No. 208-141-242-182 y 205 (acumulados por unidad de materia)- 202-240-286-287-310-334-22-306 de 2023
COMISIÓN PRIMERA: Del Plan de Desarrollo y Ordenamiento Territorial  agendó en el trimestre los proyectos de Acuerdo priorizados 190,222. 240,287,291 y 306, discutió y aprobó los proyectos de Acuerdo 222, 240, 287 y 306 en el periodo de sesiones ordinarias de mayo y su correspondiente prórroga.
COMISIÓN SEGUNDA: Durante el segundo trismetres se debatieron seis (6) Proyectos de Acuerdo,  los cuales fueron aprobados en primer debate:
PA  202 de 2023
PA  208 de 2023
PA  286 de 2023
PA  310 de 2023
PA  334 de 2023
PA  312 de 2023
COMISIÓN TERCERA
En la Junta de Voceros se priorizó el debate de los siguientes Proyectos de Acuerdo: 
1. No.182 de 2023, “Por el cual se aplica el principio de progresividad tributaria en la tarifa del impuesto predial para los predios de propiedad de los clubes campestres, sociales, deportivos y/o recreativos y se dictan otras disposiciones” y  No. 205 de 2023, “Por medio del cual se modifican los Acuerdos 105 de 2003 y 780 de 2020 en relación con el impuesto predial unificado”,  acumulados por unidad de materia, fueron  debatidos y aprobados  en las sesiones de la Comisión Tercera Permanente de Hacienda y Crédito Público, realizadas los dias 17 y 25 de
abril de 2023. 
2. No.242 de 2023, “Por el cual se efectúan unas modificaciones en el Presupuesto Anual de Rentas e Ingresos y de Gastos e Inversiones del Distrito Capital, para la vigencia fiscal comprendida entre el 1 de enero y el 31 de diciembre de 2023”  fue debatido y aprobado en la sesión de la Comisión Tercera Permanente de Hacienda y Crédito Público, realizada el dia 28 de abril de 2023.
3. No. 232 de 2023, “Por el cual se establece un descuento por restricción vehicular para los contribuyentes del impuesto sobre vehículos automotores de servicio particular en Bogotá D.C.  y se dictan otras disposiciones” ,   fue debatido y aprobado en la sesión de la Comisión Tercera Permanente de Hacienda y Crédito Público, realizada el dia 29 de mayo de 2023.
</t>
  </si>
  <si>
    <t xml:space="preserve">
cuadro de excel relacion de proyectos 2023 red interna</t>
  </si>
  <si>
    <t>En el segundo trimestre se realizo el 23 de mayo la capacitación a los cabildantes estudiantiles con la asistencia de la veeduria distrital, la Secretaría Distrital de Educación y los funcionarios asignados de la Secretaría General y el 26 de mayo se llevo a cabo la mesa Distrital de Cabildante Estudiantil en sesión Plenaria</t>
  </si>
  <si>
    <t>Planillas de asistencia a talleres para cabildantes estudiantiles, carpeta de red interna W:\PERÍODO 2020-2023\AÑO 2023\PLAN DE ACCION\2 trimestre</t>
  </si>
  <si>
    <t>En el segundo trimestre se convoco y debatio en sesión plenaria del 17 de mayo de 2023, la proposicion 403 de 2022 "Vacunas Covid en el Distrito Capital" priorizada por el vocero del Partido Alianza Verde.Convocados mediante oficio 2023IE7452
COMISIÓN TERCERA:
En la Junta de Voceros se priorizó el debate de las siguientes Proposiciones - control político post pandemia: 
1. No. 719 de 2022, aprobada en sesión Plenaria del 20 de diciembre de 2022, y traslada a la Comisión Tercera Permanente de Hacienda y Crédito Público el 17 de enero de 2023, “PRESUPUESTO 2023, DECRETO 571 DEL 14 DE DICIEMBRE DE 2022” y  No. 410 de 2022, aprobada en sesión de la Comisión Tercera Permanente de Hacienda y Crédito Público el 20 de julio de 2022, "SEGUIMIENTO A LA EJECUCIÓN PRESUPUESTAL, DE LOS PROYECTOS DE INVERSIÓN DISEÑADOS EN EL MARCO DEL PLAN DE DESARROLLO 2020 – 2023 “UN NUEVO CONTRATO SOCIAL Y AMBIENTAL PARA LA BOGOTÁ DEL SIGLO XXI”,  las cuales fueron  debatidas  en la sesión de la Comisión Tercera Permanente de Hacienda realizada el dia 10 de mayo de 2023.
2. No. 539 de 2022, aprobada en sesión de la Comisión Tercera Permanente de Hacienda y Crédito Público el 26 de septiembre de 2022, " INCLUSIÓN LABORAL – SEGUIMIENTO AL CUMPLIMIENTO DE LOS ARTÍCULOS 65 Y 66 DEL PLAN DISTRITAL DE DESARROLLO 2020 – 2023 “UN NUEVO CONTRATO SOCIAL Y AMBIENTAL PARA LA BOGOTÁ DEL SIGLO XXI”; No. 476 de 2022, aprobada en sesión de la Comisión Tercera Permanente de Hacienda y Crédito Público el 18 de agosto de 2022, "JÓVENES: REACTIVACIÓN ECONÓMICA, EMPLEABILIDAD Y OPORTUNIDADES"; No. 055 de 2023, aprobada en sesión de la Comisión Tercera Permanente de Hacienda y Crédito Público el 28 de enero de 2023, "RUTAS DE EMPLEO EN BOGOTÁ PARA MUJERES, JÓVENES Y POBLACIÓN VULNERABLE";  No. 267 de 2023, aprobada en sesión de la Comisión Tercera Permanente de Hacienda y Crédito Público el 17 de abril de 2023, “ESTRATEGIAS PARA LA GENERACIÓN DE EMPLEO EN BOGOTÁ”,  las cuales fueron  debatidas  en la sesión de la Comisión Tercera Permanente de Hacienda realizada el dia 25 de mayo de 2023.
3. No. 031 de 2023, aprobada en sesión de la Comisión Tercera Permanente de Hacienda y Crédito Público el 22 de enero de 2023,"IMPACTO LABORAL Y GENERACIÓN DE EMPLEO PARA MUJERES Y JÓVENES A PARTIR DE LAS INVERSIONES REALIZADAS CON EL USO DEL CUPO DE ENDEUDAMIENTO APROBADO EN EL ACUERDO 781 DE 2020.” y  No. 032 de 2023, aprobada en sesión de la Comisión Tercera Permanente de Hacienda y Crédito Público el 22 de enero de 2023, “SEGUIMIENTO A LA EJECUCIÓN DEL CUPO DE ENDEUDAMIENTO”, las cuales fueron  debatidas  en la sesión de la Comisión Tercera Permanente de Hacienda realizada el dia  19 de junio de 2023.</t>
  </si>
  <si>
    <t>Actas sesiones relacionadas con Emergencia Sanitaria Postpandemia carpeta de red interna W:\PERÍODO 2020-2023\AÑO 2023\PLAN DE ACCION\2 trimestre
COMISIÓN TERCERA: Agendas mensuales de sesiones mayo y junio de 2023
Actas Sucintas 016, 018 y 025 de 2023</t>
  </si>
  <si>
    <r>
      <rPr>
        <b/>
        <sz val="12"/>
        <color theme="1"/>
        <rFont val="Arial"/>
        <family val="2"/>
      </rPr>
      <t xml:space="preserve">Dirección Administrativa
</t>
    </r>
    <r>
      <rPr>
        <sz val="12"/>
        <color theme="1"/>
        <rFont val="Arial"/>
        <family val="2"/>
      </rPr>
      <t xml:space="preserve">Se suscribió el contrato 220893 con la empresa MATIZZO dentro del cual se contempla en el ítem 3.21. de la ficha tecnica la implementación de un Sistema de relatoría para la trascipción de actas.
</t>
    </r>
    <r>
      <rPr>
        <b/>
        <sz val="12"/>
        <color theme="1"/>
        <rFont val="Arial"/>
        <family val="2"/>
      </rPr>
      <t xml:space="preserve">Secretaría General
</t>
    </r>
    <r>
      <rPr>
        <sz val="12"/>
        <color theme="1"/>
        <rFont val="Arial"/>
        <family val="2"/>
      </rPr>
      <t>Se dio cumplimiento a las fases al 100%,con la contratación de la herramienta a través del área de Sistemas , cuyo objeto contractual es "Adquisición de una solución tecnológica en los recintos de conferencia y debate del Concejo de Bogotá".</t>
    </r>
  </si>
  <si>
    <r>
      <rPr>
        <b/>
        <sz val="12"/>
        <color theme="1"/>
        <rFont val="Arial"/>
        <family val="2"/>
      </rPr>
      <t xml:space="preserve">Dirección Administrativa
</t>
    </r>
    <r>
      <rPr>
        <sz val="12"/>
        <color theme="1"/>
        <rFont val="Arial"/>
        <family val="2"/>
      </rPr>
      <t xml:space="preserve">Documentación contrato 220893 suscrito entre la SDH y Matizzo
</t>
    </r>
    <r>
      <rPr>
        <b/>
        <sz val="12"/>
        <color theme="1"/>
        <rFont val="Arial"/>
        <family val="2"/>
      </rPr>
      <t xml:space="preserve">Secretaría General
</t>
    </r>
    <r>
      <rPr>
        <sz val="12"/>
        <color theme="1"/>
        <rFont val="Arial"/>
        <family val="2"/>
      </rPr>
      <t>Contrato 220893 del 16-12-2022</t>
    </r>
  </si>
  <si>
    <r>
      <t xml:space="preserve">En el marco del contrato 220893 con la empresa MATIZZO dentro del cual se contempla en el ítem 3.21. de la ficha tecnica la implementación de un Sistema de relatoría para la trascipción de actas, se recibieron las licencias para los software de relatoría que seran implementados.
</t>
    </r>
    <r>
      <rPr>
        <b/>
        <sz val="12"/>
        <rFont val="Arial"/>
        <family val="2"/>
      </rPr>
      <t>SECRETARÍA GENERAL:</t>
    </r>
    <r>
      <rPr>
        <sz val="12"/>
        <rFont val="Arial"/>
        <family val="2"/>
      </rPr>
      <t xml:space="preserve">
El 26 de mayo de 2023 se realiza la actividad de entrega del licenciamiento del proyecto, compuesto por el software de conferencia y debate y el sistema de relatoría:  “Entregar certificados de licenciamiento de software conforme a lo establecido en el Anexo Técnico No. 1.2 Contrato Matizzo.</t>
    </r>
  </si>
  <si>
    <t>Documentación contrato 220893 suscrito entre la SDH y Matizzo
Informe de gestión mes de junio de 2023 - Contrato Matizzo pág 52, carpeta de red interna W:\PERÍODO 2020-2023\AÑO 2023\PLAN DE ACCION\2 trimestre</t>
  </si>
  <si>
    <t>Se identificaron como escenarios de participación ciudadana las actividades pedagógicas de Concejo al Colegio, las Ferias de Servicios desarrolladas en las diferentes localidades de la ciudad y el programa radial Voces que Miran.
COMISIÓN PRIMERA:  La Comisión Primera Permanente del Plan de Desarrollo y Ordenamiento Territorial  partició en la identificación y y definir  los espacios de participación ciudadana, presenciales y virtuales,  remitiendo correo a la oficina Asesora de Planeación  relacionado con el tema, dando cumpliomiento a lo establecido en el trimestre se registraron  trece (13) intervenciones ciudadanas en discusón de proyectos de Acuerdo y debates de Control Político.</t>
  </si>
  <si>
    <t>Cronograma de jornadas de Concejo al Colegio, Cronograma de ferias de servicios y cronograma emisora.
https://drive.google.com/drive/folders/1nqc5QT3Iw6-r7rm2O9YRYlSi6PyMT2uo?usp=drive_link</t>
  </si>
  <si>
    <r>
      <t xml:space="preserve">Cronograma de jornadas de Concejo al Colegio divulgado a través de las redes sociales. 
COMISIÓN PRIMERA: </t>
    </r>
    <r>
      <rPr>
        <b/>
        <sz val="12"/>
        <color theme="1"/>
        <rFont val="Arial"/>
        <family val="2"/>
      </rPr>
      <t xml:space="preserve">
</t>
    </r>
    <r>
      <rPr>
        <sz val="12"/>
        <color theme="1"/>
        <rFont val="Arial"/>
        <family val="2"/>
      </rPr>
      <t>En el link de la página web de La Comisión Primera Permanente del Plan de Desarrollo y Ordenamiento Territorial publica el art´ículo 74 del Reglamento Interno del Concejo regulatorio de la participación ciuddana en las sesiones.</t>
    </r>
  </si>
  <si>
    <t>Redes sociales del Laboratorio de Innovación y Gestión del Conocimiento.
https://drive.google.com/drive/folders/1nqc5QT3Iw6-r7rm2O9YRYlSi6PyMT2uo?usp=drive_link</t>
  </si>
  <si>
    <t>-Boletín diario o Comunicado de Prensa = 126
-Comunicados de prensa Concejales = 445
-Comunicados de prensa Presidencia y OAC = 2
-Publicaciones por Twitter = 1890
-Publicaciones por Facebook = 126
-Publicaciones por Instagram = 63
-# Diseños gráficos para: Banners, piezas redes, campañas, comunicaciones internas = 738
-Videos = 19
-Programa de televisión - Magazín El Concejo Contigo, se transmiten los lunes con retransmisión los martes= 26</t>
  </si>
  <si>
    <t>Página web, redes sociales oficiales del concejo, informe de gestion 1er semestre 2023, correo electrónico institucional</t>
  </si>
  <si>
    <t xml:space="preserve">La Oficina Asesora de Comunicaciones, en el proceso de desarrollo e implementación de la Estrategia de Comunicación interna, y en la implementación del “Manual de Lineamientos estrategia de comunicación interna en el Concejo de Bogotá D.C.”, ha realizado una serie de labores de colaboración con diferentes áreas de la Corporación que así lo solicitaron, desarrollando las respectivas estrategias de comunicación que generen el mayor impacto posible. Igualmente se desarrollaron diferentes actividades para el fortalecimiento de los canales de comunicación externa. 
Logros:
• Fortalecimiento de canales de comunicación con la generación y actualización de contenidos constantemente, que resultan de interés para los trabajadores del Concejo:
- Cartelería física: sede principal y CAD
- Cartelería digital
- Correo electrónico
• Relacionamiento con los jefes de prensa de concejales. Comunicación más cercana.
</t>
  </si>
  <si>
    <r>
      <rPr>
        <b/>
        <sz val="12"/>
        <rFont val="Arial"/>
        <family val="2"/>
      </rPr>
      <t xml:space="preserve">DADMIN
</t>
    </r>
    <r>
      <rPr>
        <sz val="12"/>
        <rFont val="Arial"/>
        <family val="2"/>
      </rPr>
      <t xml:space="preserve">
En el marco del contrato 220900 con la empresa DAYSCRIPT se ha concluido la fase 1 la cual esta entregada en el marco del contrato
</t>
    </r>
    <r>
      <rPr>
        <b/>
        <sz val="12"/>
        <rFont val="Arial"/>
        <family val="2"/>
      </rPr>
      <t>OAC</t>
    </r>
    <r>
      <rPr>
        <sz val="12"/>
        <rFont val="Arial"/>
        <family val="2"/>
      </rPr>
      <t xml:space="preserve">
Estas dos (2) actividades (página web e intranet) están bajo la responsabilidad de la Oficina Asesora de Comunicaciones y la Dirección administrativa /proceso de Sistemas. Actualmente la compañía contratada “Dayscript en Reorganización SAS” está en pleno desarrollo del proyecto de “Reestructuración Página Web e Intranet Secretaría de Hacienda 
Se informa que, de acuerdo a lo estipulado en la ficha técnica, se ha surtido la primera fase llamada "Conceptualización/ideación" de la cual se han presentado por parte del proveedor los respectivos 7 entregables. 
En este momento nos encontramos en la aplicación de la fase 2, la cual cuanta con 5 entregable y estamos en ejecución del entregable 1 definido como "Realización de otro tipo de prueba o test con prototipos en alta fidelidad e informe de resultados." La fase 2 se llama "diseño centrado en el usuario"</t>
    </r>
  </si>
  <si>
    <t>Documentación contrato 220900 suscrito entre la SDH y Matizzo</t>
  </si>
  <si>
    <r>
      <rPr>
        <b/>
        <sz val="12"/>
        <rFont val="Arial"/>
        <family val="2"/>
      </rPr>
      <t xml:space="preserve">DADMIN
</t>
    </r>
    <r>
      <rPr>
        <sz val="12"/>
        <rFont val="Arial"/>
        <family val="2"/>
      </rPr>
      <t xml:space="preserve">
En el marco del contrato 220900 con la empresa DAYSCRIPT se ha concluido la fase 1 la cual esta entregada en el marco del contrato
</t>
    </r>
    <r>
      <rPr>
        <b/>
        <sz val="12"/>
        <rFont val="Arial"/>
        <family val="2"/>
      </rPr>
      <t>OAC</t>
    </r>
    <r>
      <rPr>
        <sz val="12"/>
        <rFont val="Arial"/>
        <family val="2"/>
      </rPr>
      <t xml:space="preserve">
Estas dos (2) actividades (página web e intranet) están bajo la responsabilidad de la Oficina Asesora de Comunicaciones y la Dirección administrativa /proceso de Sistemas. Actualmente la compañía contratada “Dayscript en Reorganización SAS” está en pleno desarrollo del proyecto de “Reestructuración Página Web e Intranet Secretaría de Hacienda 
Se informa que, de acuerdo a lo estipulado en la ficha técnica, se ha surtido la primera fase llamada "Conceptualización/ideación" de la cual se han presentado por parte del proveedor los respectivos 7 entregables. 
En este momento nos encontramos en la aplicación de la fase 2, la cual cuanta con 5 entregable y estamos en ejecución del entregable 1 definido como "Realización de otro tipo de prueba o test con prototipos en alta fidelidad e informe de resultados." La fase 2 se llama "diseño centrado en el usuario"</t>
    </r>
  </si>
  <si>
    <t>La Audiencia pública del 1er semestre del 2023 se realizará el 27 de julio, durante el proceso de preparación se desarrollarán las siguientes actividades entre los meses de junio y julio:
-La OAC preparó y remitió a las Bancadas, Comisiones, Mesa Directiva y Defensor Ciudadano la plantilla en power point para la presentación de sus informes de gestión durante la audiencia pública de rendición de cuentas
-En el mes de julio remitirá a los Concejales y diferentes dependencias de la Corporación las invitaciones para participar en la audiencia pública
-Iniciará la difusión a través de la página web y redes sociales una campaña de expectativa invitando a participar a la ciudadanía en general en la audiencia pública a la ciudadanía y funcionarios del Concejo
-Solicitó a los jefes de prensa de los Concejales la elaboración de piezas invitando a participar en la audiencia mediante varios videos que serán difundidos a través de redes sociales
-Publicará en el banner en la página web del Concejo de Bogotá, piezas gráficas informando sobre la audiencia pública, con un hashtag (#) y un correo electrónico para que dejen sus preguntas (concejorindecuentas@concejobogota.gov.co )
-Preparará y ejecutará el paso a paso, como: guion, protocolo de la Audiencia, edición y trasmisión por Televisión y redes sociales de la audiencia pública</t>
  </si>
  <si>
    <t>Página web, redes sociales oficiales del concejo, informe de gestion 1er sem  2023</t>
  </si>
  <si>
    <t>Informe 1er Semestre  - 2023 Debidamente publicado</t>
  </si>
  <si>
    <t>https://concejodebogota.gov.co/10-10-informe-de-pqrs/cbogota/2017-11-23/091046.php</t>
  </si>
  <si>
    <t>No se recibió reporte de esta actividad</t>
  </si>
  <si>
    <t>No serecibió reporte de avance de parte de los responsables</t>
  </si>
  <si>
    <t>Se presentó la propuesta de modificación del mapa de procesos en sesión de enero de 2023 del Comité Insittucional de Gestión y Desempeño</t>
  </si>
  <si>
    <t>Acta de sesión del CIGD</t>
  </si>
  <si>
    <t>En la Identificación de Procesos Claves que son fundamentales para el funcionamiento del Concejo de Bogotá  evidenciamos la necesidad de modificar algunos como son: Inclusión en el Proceso de mejora continua en el Proceso de direccionamiento estratégico, La creación del proceso de control interno interdisciplinario (evidenciado en el Comité Institucional de Gestión y Desempeño 4ta Sesión Junio 2023 en acta del 14 de junio del 2023), La creación del proceso o procedimiento de conocimiento e innovación, la Creación del proceso de Relación con la Ciudadanía, ya que estos procesos podrían incluir la elaboración de legislación, la participación ciudadana, la administración interna y otros que sean relevantes, de esta manera en reuniones efectuadas en la sala de juntas de al OAP en la cual Compartimos el mapa de procesos con miembros clave de la OAP, para luego ser enviado a los líderes de proceso y otros involucrados para obtener retroalimentación  asegurando que la representación sea precisa y completa del mapa de procesos reflejando con precisión la realidad operativa del Concejo de Bogotá.
De esta manera y según el cronograma que se lleva en ejecución para este año evidenciamos un avance del 25% para este corte.</t>
  </si>
  <si>
    <t>Acta de sesión del CIGD publicada en la red  interna
Actas de reunión de OAP</t>
  </si>
  <si>
    <t xml:space="preserve">Documentación del proceso publicada en la red interna en la carpeta de planeación - Manual de procesos y procedimientos </t>
  </si>
  <si>
    <t xml:space="preserve">Durante el período se trabajó en la actualización del procedimiento GDE-PR-001 Procedimiento formulación y seguimiento del plan de acción cuatrienal y el plan de acción anual V05, con el fin de dar cumplimiento a acción de mejoramiento </t>
  </si>
  <si>
    <t>Correos electrónicos de envío de la propuesta 
Documento de word con propuesta del procedimiento</t>
  </si>
  <si>
    <t xml:space="preserve">A la fecha los procedimientos y documentos que soportan la operación del proceso de comunicaciones e información se encuentran actualizados. 
No se requiere actualizacion alguna. </t>
  </si>
  <si>
    <t>Revisar la documentación y procedientos vigentes en las carpetas compartidas de planeación "Manual de Procesos y Procedimientos / 2-Comunicaciones e Información"</t>
  </si>
  <si>
    <t xml:space="preserve">A la fecha los procedimientos y documentos que soportan la operación del proceso de comunicaciones e información se encuentran actualizados. </t>
  </si>
  <si>
    <t>Revisar la documentación y procedimientos vigentes en las carpetas compartidas de planeación "Manual de Procesos y Procedimientos / 2-Comunicaciones e Información"</t>
  </si>
  <si>
    <t xml:space="preserve">Durante el período no fue necesario adelantar ajuste a ninguno de los documentos del proceso </t>
  </si>
  <si>
    <t>En mesa de trabajo conjunta realizada el 27 de junio de 2023 con la participación del Secretario General y funcionarios de las tres Comisiones Permanentes se definió la necesidad de actualización del procedimiento de Gestión Normativa y parte de la documentación adjunta.</t>
  </si>
  <si>
    <t>Acta de la Sesión Mesa de Trabajo 27 de junio de 2023, Carpeta de red interna Secretaria General: W:\PERÍODO 2020-2023\AÑO 2023\PLAN DE ACCION\2 trimestre</t>
  </si>
  <si>
    <t>En mesa de trabajo conjunta realizada el 27 de junio de 2023 con la participación del Secretario General y funcionarios de las tres Comisiones Permanentes se definió la necesidad de actualización del procedimiento de Elección de servidores públicos distritales y parte de la documentación adjunta.</t>
  </si>
  <si>
    <t xml:space="preserve">Durante el período reportado se realizó la actualización del procedimiento de elaboración de acta sucinta, y el correspondiente iinstructivo de elaboración.  </t>
  </si>
  <si>
    <t>En mesa de trabajo conjunta realizada el 20 de junio de 2023 con la participación del Secretario General y funcionarios de las tres Comisiones Permanentes se definió la necesidad de actualización del procedimiento de Control Político y parte de la documentación adjunta.                El 27 de junio, se realizó mesa de trabajo en la que se culminó el proceso de revisión y ajustes del procedimiento de Control Político; actualmente el documento se encuentra en ajustes de forma para ser presentado a revision metodológica de la Oficina Asesora de Planeación y su posterior aprobación en el Comité Institucional de Gestión y Desempeño.</t>
  </si>
  <si>
    <t>Actas de las sesiones de trabajo del 20 y 27 de junio de 2023,Carpeta de red interna Secretaria General: W:\PERÍODO 2020-2023\AÑO 2023\PLAN DE ACCION\2 trimestre</t>
  </si>
  <si>
    <t xml:space="preserve">Se actualizo el manual de atención al ciudadano - aprobado en el CIGD del 14 de junio 2023 - </t>
  </si>
  <si>
    <t xml:space="preserve">Pendiente envio por parte de la oficina de planación para firmas y porterior socializacion y publicación. </t>
  </si>
  <si>
    <t xml:space="preserve">La OAP reporta actualización de los documentos presentados por el proceso </t>
  </si>
  <si>
    <t xml:space="preserve">Red interna, manual de procesos y procedimientos </t>
  </si>
  <si>
    <t>Se realiza la actualización del procedimiento de Biblioteca código GDO-PR-002,versión 02 y se socializo durante el primer trimestre 2023</t>
  </si>
  <si>
    <t>U:\Manual de Procesos y Procedimientos\13-Gestión Documental\3_Procedimientos</t>
  </si>
  <si>
    <t>El 28 de junio el profesional especializado del proceso, presentó propuesta de actualización para el documento "caracterización del proceso de gestión documental, mismo que fue priorizado por el Secretario General y se presentará a aprobación de la siguiente sesión del CIGD, así mismo, se definió reunión de revisión de la documentación del proceso para el día 12 de julio de 2023, con el ánimo de determinar qué otros documentos podrían ser objeto de actualización documental.</t>
  </si>
  <si>
    <t>Acta de la Sesión de trabajo del 12 de julio de 2023,Carpeta de red interna Secretaria General: W:\PERÍODO 2020-2023\AÑO 2023\PLAN DE ACCION\2 trimestre</t>
  </si>
  <si>
    <t xml:space="preserve">se realizo y aprobó en el Comité Institucional de Gestión y Desempeño el procedimiento de Anales Publicaciones y relatoria y el 7 de febrero de 2023, planeación informa la publicación del mismo en la red interna de la corporación, además con memorando 2023IE4869, el líder de proceso solicita reunión con la Dirección Administrativa para la socialización y mesas de trabajo para seguir revisando y realizando los ajustes a los procedimientos a que haya lugar. </t>
  </si>
  <si>
    <t>U:\Manual de Procesos y Procedimientos\10-Anales Publicaciones y Relatoría\3_Procedimientos</t>
  </si>
  <si>
    <r>
      <t xml:space="preserve">Para el trimestre se definió la necesidad de actualización de los documentos relacionados con la operación de los equipos técnologícos que se requieren para el desarrollo de sesiones y eventos misionales, para lo cual se realizaron (3) tres mesas de trabajo de la siguiente forma:                                                   </t>
    </r>
    <r>
      <rPr>
        <b/>
        <sz val="12"/>
        <color theme="1"/>
        <rFont val="Arial"/>
        <family val="2"/>
      </rPr>
      <t>1) 16 de mayo de 2023:</t>
    </r>
    <r>
      <rPr>
        <sz val="12"/>
        <color theme="1"/>
        <rFont val="Arial"/>
        <family val="2"/>
      </rPr>
      <t xml:space="preserve"> Sesión entre la Secretaría General, funcionarios del proceso de sistemas de la información - Dirección Administrativa, con la asesoría metodológica de la Oficina Asesora de Planeación, durante la cual se definió que, dadas las condiciones y actuales exigencias tecnológicas de los recintos Comuneros y Lara Bonilla, así como las previstas para los próximos recintos de las Comisiones Permanentes y Legal, el procedimiento "cabina de sonido" ya no era aplicable a los requerimientos actuales de las mismas, por lo que se decidió, de común acuerdo entre los asistentes a la mesa de trabajo, la redefinición del mismo como un nuevo procedimiento destinado a los procesos misionales, el cual se denominará "Procedimiento para la transmisión, grabación y archivo de las sesiones plenarias, de comisiones permanentes, legal y eventos misionales del Concejo de Bogotá DC.                                                                                                                                                                                        </t>
    </r>
    <r>
      <rPr>
        <b/>
        <sz val="12"/>
        <color theme="1"/>
        <rFont val="Arial"/>
        <family val="2"/>
      </rPr>
      <t>2) 15 de junio de 2023:</t>
    </r>
    <r>
      <rPr>
        <sz val="12"/>
        <color theme="1"/>
        <rFont val="Arial"/>
        <family val="2"/>
      </rPr>
      <t xml:space="preserve"> Sesión de trabajo del grupo de la Secretaria General  actualizó las actividades del nuevo procedimiento con aporte de funcionario del proceso de sistemas respecto del alcance del mismo.                                                                                                                                                                   </t>
    </r>
    <r>
      <rPr>
        <b/>
        <sz val="12"/>
        <color theme="1"/>
        <rFont val="Arial"/>
        <family val="2"/>
      </rPr>
      <t xml:space="preserve">3) 28 de junio de 2023: </t>
    </r>
    <r>
      <rPr>
        <sz val="12"/>
        <color theme="1"/>
        <rFont val="Arial"/>
        <family val="2"/>
      </rPr>
      <t>Sesión de trabajo del Grupo de la Secretaria General con delegado de la Oficina Asesora de Comunicaciónes y la asesoría metodológica de la Oficina Asesora de Planeación, para concertación de las actividades relacionadas con la transmision y grabación de las sesiones y eventos realizados fuera de la Corporación. En esta sesión se concluyó la definición del nuevo procedimiento, la cual actualmente se encuentra en proceso de ajustes de forma y generación de nuevo formato sugerido por la OAP</t>
    </r>
  </si>
  <si>
    <t>Actas de la Sesiones para la definición de actualización - creación del "Procedimiento para la transmisión, grabación y archivo de las sesiones plenarias, de comisiones permanentes, legal, y eventos misionales del Concejo de Bogotá DC.,Carpeta de red interna Secretaria General: W:\PERÍODO 2020-2023\AÑO 2023\PLAN DE ACCION\2 trimestre</t>
  </si>
  <si>
    <t>Se ha trabajado en la actualización de los procedimientos asociados al proceso los cuales se presentaran al CIGD unavez surtan las diferentes revisiones</t>
  </si>
  <si>
    <t>La documentación se encuentra en la ruta Q:\12_SSI\Auditorias internas\Evidencias PM 2020\2.8\Actividades 2023</t>
  </si>
  <si>
    <t>Debido a la carga que ha tenido el proceso en este trimestre no se avanzó en la actualización de los procedimientos.</t>
  </si>
  <si>
    <t>Documentación del proceso publicada en la red interna en la carpeta de planeación - Manual de procesos y procedimientos 
Archivo en pdf: Remisión de Procedimientos Revisados y Documento Controlado para Revisión. Del 29-06-2023 bajo el cordis 2023IE9784</t>
  </si>
  <si>
    <t>Se seleccionó procedimiento a actualizar y se revisaron modificaciones con el fin de iniciar proceso de actualización con la OAP. </t>
  </si>
  <si>
    <t>Borrador del procedimento en Drive de la OCI</t>
  </si>
  <si>
    <t xml:space="preserve">Se evidenció avance en la construcción de la caracterización por parte del contratista, la cual está en revisión del jefe la oficina en este momento. </t>
  </si>
  <si>
    <t>Documento de word de propuesta de caracterización
Correos electrónicos al líder del proceso, con invitación a mesas de trabajo y remisión de la propesta</t>
  </si>
  <si>
    <t xml:space="preserve">Se solicito y consolido el reporte de cada proceso frente a la gestiòn de los riesgos, obteniendo como resultado que en el primer cuatrimestre de la presente vigencia no se presento la materialización de riesgos. </t>
  </si>
  <si>
    <t>Matriz de seguimiento consolidada publicada en la pagina web y red interna</t>
  </si>
  <si>
    <t xml:space="preserve">En sesión del 24 de enero de 2023 se presentó an te el Comité Institucional de Gestión y Desempeño, el consolidado de avance del plan de acción, junto con una serie de recomendaciones al equipo directivo de la vigencia, con respecto al cumplimiento del plan de acción insittucional </t>
  </si>
  <si>
    <t>En sesión del  CIGD del 14 de junio se presentó el seguimiento correspondiente al primer trimestre</t>
  </si>
  <si>
    <t>Acta de sesión del CIGD publicada en la red  interna</t>
  </si>
  <si>
    <t>Se realiza consolidación de la información del primer seguimiento al plan anticorrupción y de atención al ciudadano de la vigencia 2023</t>
  </si>
  <si>
    <t>https://concejodebogota.gov.co/cbogota/site/artic/20201009/asocfile/20201009104835/informe_de_seguimiento_y_evaluaci__n___paac__i_cuatrimestre_2023.pdf</t>
  </si>
  <si>
    <t>Se realizó la revisión mensual de la actualización del normograma de acuerdo con la información remitida por los responsables de los procesos, así:
 Enero:
 9. Gestión Jurídica
 Noviembre:
 7. Atención al Ciudadano
 8. Talento Humano
 9. Gestión Jurídica
 11. Recursos Físicos
 Diciembre:
 8. Talento Humano
 9. Gestión Jurídica
 15. Evaluación Independiente</t>
  </si>
  <si>
    <t>Memorandos 2023IE1487 del 31-01-2023, 2023IE3519 del 28-02-2023, 2023IE4984 del 28-03-2023 remitidos a las Oficinas Asesoras de Comunicaciones y de Planeación, responsables de publicar el normograma en la página web y en la red interna de la entidad, respectivamente y correos electronicos del 31 de enero de 2023 - 28 de febrero de 2023 - 28 de marzo de 2023.</t>
  </si>
  <si>
    <t>Se realizó  la revisión mensual de la actualización del normograma de acuerdo con la información remitida por los responsables de los procesos, así:
Abril:
9. Gestión Jurídica
Mayo:
8. Talento Humano
9. Gestión Jurídica
Junio:
7. Atención la Ciudadano
8. Talento Humano
9. Gestión Jurídica
15. Evaluación Independiente</t>
  </si>
  <si>
    <t>Memorandos 2023IE6353 del 28-04-2023, 2023IE8267 del 29-05-2023, 2023IE9431 del 22-06-2023 remitidos a las Oficinas Asesoras de Comunicaciones y de Planeación, responsables de publicar el normograma en la página web y en la red interna de la entidad, respectivamente y correos electronicos del 28 de abril de 2023 - 29 de mayo de 2023 - 23 de Junio de 2023.</t>
  </si>
  <si>
    <t>Se remitieron memorandos a la Mesa Directiva y a los Honorables Concejales impartiendo recomendaciones para el ejercicio de la decisión discrecional de declarar insubsistentes los nombramientos de los funcionarios de las Unidades de Apoyo Normativo.</t>
  </si>
  <si>
    <t>Memorandos 2023IE1546 del 31-01-2023 y 2023IE1548 del 31-01-2023, dirigidos a la Mesa Directiva y a los Honorables Concejales, respectivamente.</t>
  </si>
  <si>
    <t>Analisis de avance de las actividades:
Con el objeto de realizar sesiones de trabajo en el que se precisen los roles y niveles de servicio entre la Corproación y la Secretaría Distrital de Hacienda, se comunico a la secretaría la "Solicitud de Continuar en la Construcción de un Esquema de Operación entre el Concejo de Bogotá - CB y la Secretaría de Hacienda Distrital – SHD, en la adquisición
de bienes y servicios para la Corporación."</t>
  </si>
  <si>
    <t xml:space="preserve">Los metodos de verificación son:
Archivo en pdf denominado:  Solicitud Continuación Esquema CB - SHD.
Bajo el cordis interno: 2023EE11862
Cordis externo: 2023ER
</t>
  </si>
  <si>
    <t>Del avance total de la cartera por cobrar por concepto de incapacidades, para este período asciende a un valor de $24.134.877 y una participación en referencia a la cartera gestionada para su recuperación del 77,6%, equivalente a $18.740.266. Esto es un avance a partir de la gestión oportuna de recobro ante las EPS y ARL, la búsqueda de archivo en las historias laborales de los funcionarios y la conciliación realizada entre los responsables a cargo de la actividad.</t>
  </si>
  <si>
    <t>Los metodos de verificación son:
Documento denominado: "Gestión de cobro de la cartera clasificada por edades en relación con el concepto de incapacidades".
Archivo en .xls denominado: Cartera por edades a 31 de mayo 2023.</t>
  </si>
  <si>
    <t xml:space="preserve">Se realizaron mesas de trabajo para definir responsables y asi actualizar el documento - pendiente reunión para finiquitar el tema.    </t>
  </si>
  <si>
    <t>Lista de asistencia</t>
  </si>
  <si>
    <t>Se envio la solicitud la actualización del Manual de Atención a la Ciudadania a la oficina de planeacion el 7 de marzo de 2023</t>
  </si>
  <si>
    <t>Correo Alcance Actualización Manual de Atención a la Ciudadania.
 - Formato de solicitud de Actualización documental.
 - Manual de atención a la ciudadanía actualizado</t>
  </si>
  <si>
    <t>Se enviaron correos a las dependencias donde se informa de los tiempos de respuesta y se remite a la Dirección Jurica para los tramites pertinentes.</t>
  </si>
  <si>
    <t>pdf correos electronico dirigidos a la dirección Juridica y cuadro resumen</t>
  </si>
  <si>
    <t>Esta publicada en la entrada oficina de atención al ciudadano y pagina web de la Corporación.</t>
  </si>
  <si>
    <t>https://concejodebogota.gov.co/carta-de-trato-digno/cbogota/2022-05-25/111937.php</t>
  </si>
  <si>
    <t xml:space="preserve">A la fecha el proceso de evaluación independiente ha desarrollado el 20% de las auditorías establecidas en la vigencia correspondientes a la fase de planeación de las auditorias de Gestión de Talento Humano y Gestión Financiera.   </t>
  </si>
  <si>
    <t>Red Intena_ X:\AÑO 2023; Página web: https://concejodebogota.gov.co/transparencia-y-acceso-a-informacion-publica-nuevo/cbogota/2021-02-23/172039.php</t>
  </si>
  <si>
    <t>En sesión del  CIGD del 14 de junio se presentaron  alertas del Sistema de Control Interno correspondientes a planes de mejoramiento abiertos  también se socializo la solicitud hecha a las dependencias mediante memorando 2023IE7457 del 12 de mayo con el asunto de “Medición Desempeño Institucional – MDI 2022” para resolver el FURAG.</t>
  </si>
  <si>
    <t>Presemtacion CIGD y acta del mes de junio que elabora la OAP.</t>
  </si>
  <si>
    <t>En el primer trimestre la Oficina de Control Interno realizo los siguientes informes programados: 
 1. Informe de seguimiento y evaluación del Plan de Participación 2022.
 2. Informe de seguimiento Rendición de Cuentas del Segundo Semestre 2022.
 3. Evaluación del Sistema de Control Interno Contable 2022.
 4. Rendición de Cuentas de la Contraloría 2022. (Seguimiento al plan de mejoramiento institucional a la Contraloría.)
 5. Informe Semestral de Evaluación del Sistema de Control Interno.
 6. Informe de Evaluación por Dependencias 2022.
 7. Informe de Transparencia 2022.
 8. Informe de Seguimiento cuatrimestral al Plan Anticorrupción y Atención al Ciudadano. (Tercer cuatrimestre 2022).
 9. Informe de Derechos de Autor.
 10. Informe de Seguimiento del Plan de Acción Anual vigencia 2022.</t>
  </si>
  <si>
    <t xml:space="preserve">En el segundo trimestre, la Oficina de Control Interno realizó los siguientes informes programados: 
1. Informe de Seguimiento y Evaluación - PAAC I Cuatrimestre 2023. 
2. Reporte  Derechos de Autor al DNDA Vigencia 2022
 3. Informe Final de seguimiento y evaluación PQRSD II Semestre 2022. 
4. Informe de Seguimiento Horas Extras de la Corporación
 5. Informe Final de Seguimiento y Evaluación SIDEAP 2022.
 6. Informe de Seguimiento y Evaluación Comité de Conciliación 2022 
7. Informe Final de Seguimiento y evaluación Comité de Convivencia Laboral 2022
 8.  Informes de Seguimiento Trimestral a Planes de Mejoramiento.
9.  Informe de Seguimiento y Evaluación Comité de la Mujer 2022
10.  Informe de Evaluación del riesgo de la entidad.
11. Informe de  Seguimiento y  Evaluación de Teletrabajo. </t>
  </si>
  <si>
    <t>Se realizó Informe de Evaluación del riesgo de la entidad.</t>
  </si>
  <si>
    <t>Informe tramitado</t>
  </si>
  <si>
    <t>Se ha venido actualizando y publicando en la  Carpeta de Administrativa\Talento Humano\Carrera Administrativa,  la información de la planta de Personal, relativa a la creación, modificaciones, organización o distribución de la planta de personal de la Corporación y las diferentes situaciones administrativas,  accesible a los funcionarios.</t>
  </si>
  <si>
    <t>La información se encuentra disponible en la carpeta de Administrativa\Talento Humano\Carrera Administrativa\Planta de Personal\Modificaciòn Planta de Personal.</t>
  </si>
  <si>
    <t xml:space="preserve">La Carpeta de Carrera Administrativa se encuentra actualziada  con la información de la planta administrativa vigente a la fecha. </t>
  </si>
  <si>
    <t>Se precisa que en cuanto a la recopilación de necesidades de los diferentes diagnósticos de Talento Humano, puntualmente frente a aquellos que son competencia del equipo de Bienestar Social, se informa que se ha recopilado la información obtenida de los diagnósticos de necesidades que se realizan frente al Plan de Bienestar Social y frente al Plan Institucional de Capacitación, siendo un insumo indispensable para la formulación y construcción de los planes citados anteriormente, que fueron debidamente avalados y aprobados por las organizaciones sindicales, la Comisión de Personal y el Comité Institucional de Gestión y Desempeño - CIGD.</t>
  </si>
  <si>
    <t>Resultados de diagnósticos de necesidades de bienestar social y de capacitación.</t>
  </si>
  <si>
    <t>La Jornada de Capacitación en Evaluación del Desempeño dirigida a los Jefes de las Dependencias se tiene programada para el dia 13 de julio de 2023</t>
  </si>
  <si>
    <t xml:space="preserve">El memorando de citación a capacitación </t>
  </si>
  <si>
    <t xml:space="preserve">El consolidado de los resultados de la Evaluación del Desempeño de los servidores de Carrera de la Corporación, como insumo para la construcción del Plan Institucional de Capacitación fue presentado al Equipo Técnico de Talento Humano y entregado al árae de Binestar. </t>
  </si>
  <si>
    <t>Informe de análisis de los resultados de la evaluación del desempeño</t>
  </si>
  <si>
    <t xml:space="preserve">En la Capacitación e inducción en Evaluación del Desempeño Laboral, se divulgaron los lineamientos metodológicos para establecer y hacer seguimiento a los planes de mejoramiento individual en el aplicativo EDL-APP, cuando sea requerido de conformidad con la normatividad vigete sobre la materia dada por la CNSC.  </t>
  </si>
  <si>
    <t xml:space="preserve">Memorias presentaciones capacitación </t>
  </si>
  <si>
    <t xml:space="preserve">Se presentó el informe a la alta dirección de los resultados de la evaluación de los acuerdos de gestión de la vigencia 2022 y a la fecha se encuentran publicados los Acuerdos de Gestión de los Gerentes Públicos de la presente vigencia. </t>
  </si>
  <si>
    <t xml:space="preserve">El Plan anual de Vacantes de la Corporación para la presente vigencia fue formulado, aprobado y se encuentra publicado. </t>
  </si>
  <si>
    <t>El Plan Anual de Vacantes se encuentra disponible en la carpeta de Administrativa\Talento Humano\Carrera Administrativa\</t>
  </si>
  <si>
    <t>El Plan de Previsión de Recursos Humanos de la Corporación para la la presente vigencia fue formulado, aprobado y se encuentra publicado.</t>
  </si>
  <si>
    <t>El Plan de Previsión de Recursos Humanos de la Corporación, se encuentra disponible en la carpeta de Administrativa\Talento Humano\Carrera Administrativa\</t>
  </si>
  <si>
    <t>El informe de la provisiòn de vacantes fue presentado al Equipo Tècnico de Talento Humano del mes de marzo.</t>
  </si>
  <si>
    <t>La informaciòn de la provisiòn de las  vacantes se encuentra disponible en la carpeta de Administrativa\Talento Humano\Carrera Administrativa\</t>
  </si>
  <si>
    <t>Se elaboró el Plan de Gestión de la Integridad y se remitió a Planeación para su validación y publicación, en los tiempos requeridos.</t>
  </si>
  <si>
    <t>Plan de Gestión de la Integridad publicado en la red interna y el portal web de la Corporación.</t>
  </si>
  <si>
    <t>Durante el primer trimestre se realizaron las siguientes actividades:                                                                                                                                                1) Se remitió la Circular No. 08 de enero de 2023 para que cada dependencia designara el Gestor de Integridad                                                                      2) El 20 de febrero de 2023, se socializó pieza gráfica relacionada con pqrs que contravengan los valores  del servicio público                                                                                                                 3)El 1 de marzo se solicitó a la Mesa de ayuda publicar como wallpapers                                                                                                                  4) El 8 de marzo, día internacional de la mujer se realizó actividad presencial en cada oficina, apropiando el valor de la Honestidad                                                                                                                         5) El 13 y 21 de marzo se socializaron piezas gráficas apropiación valor de la honestidad                                                                     6) El 21 de marzo se socializó el mosaico del Equipo de Gestores de la integridad, durante la presente vigencia                     7)El 21 de marzo se expidió la Resolución No. 0253 por la cual se actualiza la conformación del Equipo de Gestores de la Integridad.                                                                                                                           8) El 27 de marzo de 2023, se remitió el memorando No. 2023IE4924 al Equipo de Gestores de la Integridad, invitando a la I reunión.                                                                                                                 9)El 25 de enero y 29 de marzo se solicitó a la Ofiina de Comunicaciones apoyo para piezas gráficas y cartelería digital.</t>
  </si>
  <si>
    <t>Circulares, memorandos y correos electrónicos remitidos que se encuentran en la red interna.</t>
  </si>
  <si>
    <t>Promover el Código de Integridad a la ciudadanía: Mesa Distrital del Cabildante
Visita de Colegios al Concejo:                                                                                                                                                                                                        1)El 27 de abril se socializó el Código de Integridad a estudiantes del Colegio Ciudad Verde del Municipio de Soacha.                                                                                                                                                                                                                            2) El 2 de mayo se socializó el Código de Integridad a estudiantes de la Universidad Los Libertadores                                                                             Informe ejecución de los recursos asignados para la implementación del Código gestión de integridad:                                                                                                                                      Se incluyó el presupuesto dentro en la ficha presupuestal de bienestar.                                                                                                                                         Realizar la actividad “nuestro valor del mes, a través de las características y comportamientos relacionados con cada uno de los valores del Código de Integridad:                                                                                                    1)Los días 3. 10, 17 y 24 de abril se socializaron piezas gráficas relacionadas con el valor del respeto.                                                                                                                                             2)El 2 de mayo se socializó pieza gráfica con mensaje sopre apropiación del Código de Integridad.                                                                                                                                                 3)El 7 y 21  de junio se socializaron piezas gráficas con mensaje sobre apropiación del valor de la diligencia.                                                                 Hacer promoción para  la participación de los funcionarios en capacitaciones en temas de promoción de valores y lenguaje de señas.                                                                                                                                                      El 16 de mayo se lanzó la convocatoria para el curso con una duración de 40 horas, 30 horas presenciales y 10 horas de trabajo autónomo, los días martes y jueves en horario de 8:30 a 11:30 a.m.                                                                                                                                                                       Realizar reuniones de promoción y socialización de los valores por dependencia.                                                                     1)El 8 de mayo se realizó un recorrido por las oficinas apropiando el valor de la honestidad, con ocasión del día internacional de la mujer.                                                                                                                                                                                       2) El 2 de mayo se realizó un recorrido por las oficinas con el mensaje "cuida tu integridad", con el propósito de generar conciencia sobre el comportamiento ético de los servidores públicos.                                                                                                                                                                                   3) El 15 de junio de realizó un recorrido por las oficinas con el propósito de que se escogiera el funcionario que por votación representara el valor de la diligencia en su desempeño laboral.                                                                                                                                                                                          4) El 27 de junio día del servidor público, la Caja de Compensación Familiar Compensar, realizó un sketch teatral,  por cada una de las oficinas de la Corporación, resaltando la apropiación de los valores del Código de Integridad.</t>
  </si>
  <si>
    <t>Se remite información desde el correo gestores de la integridad y se efectúa registro fotográficos de las actividades, las cuales se publican en la intranet d ela Corporación.</t>
  </si>
  <si>
    <t>Se realizaron ajustes a la metodología elaborada, previo a ser presentada ante el Comité de Talento Humano.</t>
  </si>
  <si>
    <t>Metodología ajustada</t>
  </si>
  <si>
    <t>Teniendo en cuenta que la divulgación de la metodología del entrenamiento en puesto de trabajo requiere un ejercicio consensuado por distintas dependencias, se puso a consideración la última versión ante el equipo técnico de talento humano, quien determinó que previo a divulgarse dicha versión,  la misma debe modificar otros procedimientos que guardan relación directa con dicha metodología, proceso que actualmente se encuentra en trámite.</t>
  </si>
  <si>
    <t>Acta de sesión del Equipo Técnico</t>
  </si>
  <si>
    <t xml:space="preserve">19-01-2023-  Reunión preparatoria de la primera jornada de inducción presencial del año 2023.                                                                                                                                                                                      
20-01-2023 - Desarrollo de la inducción para los nuevos jefes de las diferentes áreas de la Corporación.(Asistentes 22 personas)   </t>
  </si>
  <si>
    <t>Planilla de asistencia</t>
  </si>
  <si>
    <t>El informe acerca de las razones de retiro de los funcionarios de Carrera Administrativa que genere insumos para el plan estratégico del talento humano, fue presentado al Equipo Tècnico de Talento Humano del mes de marzo.</t>
  </si>
  <si>
    <t xml:space="preserve">El informaciòn presentado al Equipo Técnico de Talento Humano, se encuentra disponible en los archivos de la Dirección Administrativa. </t>
  </si>
  <si>
    <t xml:space="preserve">Desde Carrera Administrativa se presenta el informe mensual al Equipo Tecnico de Talento Humano, relacionado con las razones de retiro de los funcionarios de Carrera Administrativa,  que a la fecha tres (3) se presentaron por pensión y uno por retiro voluntario. </t>
  </si>
  <si>
    <t>Se realizó la formulación y publicación del Plan Institucional de Capacitación - PIC, en la red interna y el portal web de la Corporación.</t>
  </si>
  <si>
    <t>Plan Institucional de Capacitación - PIC publicado en el portal web de la Corporación</t>
  </si>
  <si>
    <t>19-01-2023-  Reunión preparatoria de la primera jornada de inducción presencial del año 2023.                                                                                                                                       20-01-2023 - Desarrollo de la inducción para los nuevos jefes de las diferentes áreas de la Corporación.                                                                   22-02-2023 - Desarrollo de la primera inducción presencial a los funcionarios  posesionados en los meses de enero y febrero de 2023.                                                                                                           19-04-2023 - Convocatoria a los expositores y posesionados para la inducción a desarrollar el 27 de abril de 2023</t>
  </si>
  <si>
    <t>Listados de convocatorias a reunión  y  listado de asistencia a las inducciones</t>
  </si>
  <si>
    <t>22-02-2023 - Desarrollo de la primera inducción presencial a los funcionarios  posesionados en los meses de enero y febrero de 2023. (Asistentes 20 personas)           
19-04-2023 - Convocatoria a los expositores y posesionados para la inducción a desarrollar el 27 de abril de 2023 (Asistentes 30 personas)
25 -05-2023 Desarrollo de la inducción presencial a los funcionarios posesionados en los meses de abril y mayo de 2023. (Asistentes 15 personas).</t>
  </si>
  <si>
    <t>Se realizó la radicación de la solicitud de contratación ante SHD, en los primeros días del mes de Enero de 2023. No obstante posteriormente, se indicó que se iba a cambiar el tipo de contratación del PIC, pasando de un proceso abierto de licitación de menor cuantía a un convenio interadministrativo con la Universidad Distrital Francisco José de Caldas, cuyo proceso ya fue radicado nuevamente en la SHD, después de ser ajustada la solicitud de contratación.</t>
  </si>
  <si>
    <t>Correos remitidos con las solicitudes de contratación del Plan Institucional de Capacitación - PIC.</t>
  </si>
  <si>
    <t xml:space="preserve">El porcentaje de ejecucción es del 10% teniendo en cuenta que se inició una capacitación curso de desarrollo de habilidades basicas y lengua de señas, adicional se inició una nueva oferta de formación del programa del bilinguismo y DAFP y el SENA, no obstante el otro 30% pendiente se traslada al tercer y cuarto trimestre teniendo en cuenta que pese a que se indico que el cambiar la modalidad de contratación de selección abreviada de menor cuantia a contrato interadministrativo por instrucción de la Mesa Directiva no fue posible la legalización de dicho contrato con la Universidad Distrital hasta la última semana de junio, por lo cual se iniciará la ejecucción del mismo en los trimestres anteriormente señaladaos, compeltando así la ejecucción total proyectada para la ejecucción de la vigencia 2023 </t>
  </si>
  <si>
    <t>Inscripción ofertas de formación programa de bilinguismo y desarrollo de habilidades basicas y lengua de señas del SENA 
Contrato suscrito con la Universidad Distrital</t>
  </si>
  <si>
    <t>Se realizó la formulación y publicación del Plan de Incentivos Institucionales de la Corporación.</t>
  </si>
  <si>
    <t>Plan de Incentivos Institucionales publicado en el portal web de la Corporación</t>
  </si>
  <si>
    <t>El Plan de Incentivos Institucionales se ha venido ejecutando, efectuando la primera reunión del Equipo Técnico de Bienestar e Incentivos y discutiendo en la misma, los temas alusivos a la Convocatoria de Mejores Equipos de Trabajo 2023 y los alusivos a los mejores funcionarios de la vigencia 2023.</t>
  </si>
  <si>
    <t>Grabación de la primera reunión del Equipo Técnico de Bienestar e Incentivos</t>
  </si>
  <si>
    <t>Frente a la ejecución del plan de incentivos institucionales, el mismo se ha venido ejecutando de acuerdo a lo proyectado, ejecutando la convocatoria para la selección de mejores equipos de trabajo de la vigencia 2023 y adelantando el proceso respectivo para la selección de los mejores funcionarios de la corporación de la vigencia 2023</t>
  </si>
  <si>
    <t>Registros del desarrollo de la convocatoria y proceso de selección de funcionarios</t>
  </si>
  <si>
    <t>Se elaboró el Plan de Bienestar y se publicó en el portal web de la Corporación.</t>
  </si>
  <si>
    <t>Plan de Bienestar publicado en el portal web de la Corporación</t>
  </si>
  <si>
    <t xml:space="preserve">Durante el Pimer Semestre de esta vigencia se han realizado las siguientes actividades de Bienestar, de conformidad con el Plan Institucional de Bienestar:
-Conmemoración Día de la Mujer: Actividad realizada el 8 de marzo de 2023 en Matildelina (población  mujeres del Concejo de Bogotá - 300 asistentes)
-Día del Hombre: Actividad realizada el 16 de marzo de 2023 en Compensar Av. 68 (población hombres del Concejo de Bogotá - 300 asistentes)
</t>
  </si>
  <si>
    <t>Copia de TH-PR001-FO1 Registro Asistencia Conmemoración Día de la Mujer
Encuesta Impacto y Evaluación Conmemoración Día de la Mujer (Formulario en Línea)
Copia de TH-PR001-FO1 Registro Asistencia Celebración Día del Hombre
Encuesta Impacto y Evaluación Celebración Día del Hombre (Formulario en Línea)
Informe de Actividades Conmemoración Día de la Mujer (en construcción)</t>
  </si>
  <si>
    <t>Durante el Segundo trimestre de esta vigencia se han realizado las siguientes actividades de Bienestar, de conformidad con el Plan Institucional de Bienestar:
-Taller Preparación para el Retiro: Actividad realizada el 24 y 25 de abril en el hotel Duruelo del municipio de Villa de Leyva, (población: 47 funcionarios que se encuentran proximos a la edad de jubilación en el Concejo de Bogota)
-Día de la Secretaria: Actividad realizada el 26 de abril en la escuela de caballeria de la 106, (población: 58 funcionarias y funcionarios que ostentan el cargo de secretaria y secretario en el Concejo de Bogotá)
-Caminata Ecológica: Actividad realizada el 11 de mayo en Natural Extreme en el municipio de Nimamina Cundinamarca (población: 42 funcionarios de Carrera Administrativa, Provisionales y Libre Nombramiento)
-Vacaciones Recreativas primer semestre: Actividad realizada del 26 al 29 de junio (población: 116 hijos e hijas de los funcionarios de Carrera Administrativa, Provisionales y Libre Nombramiento)</t>
  </si>
  <si>
    <t>Copia de TH-PR001-FO1 Registro Asistencia Taller Preparación para el Retiro
Encuesta Impacto y Evaluación Taller Preparación para el Retiro (Formulario en Línea)
Copia de TH-PR001-FO1 Registro Asistencia Día de la Secretaria
Encuesta Impacto y Evaluación Día de la Secretaria  (Formulario en Línea)
Copia de TH-PR001-FO1 Registro Asistencia Caminata Ecológica
Encuesta Impacto y Evaluación Caminata Ecológica  (Formulario en Línea)
Informe de Actividades Taller Preparación para el Retiro y Caminata Ecológica
Informe de Actividades Día de la Secretaria (en construcción)</t>
  </si>
  <si>
    <t xml:space="preserve">Se han venido validando los documentos presentados por los funcionarios de Carrera Administrativa en el aplicativo SIDEAP y se elaboraron los informes solicitados por Controlo Interno. </t>
  </si>
  <si>
    <t xml:space="preserve">La información de los funcionarios de Carrera Administrativa que han sido validados, se encuentra en el aplicativo SIDEAP y en los archivos del área. </t>
  </si>
  <si>
    <t>El día  14 de abril de 2023 se realizó reunión del equipo técnico de  seguridad víal y movilidad sostenible, en el que se evidenció un avance en el plan de acción del Plan Integral de movilidad sostenible del  15,4% y del  Plan Estrategico de Seguridad Víal del se realizo el 100% de las actividades de primer semestre en relaciòn a  las actividades de vehìculos seguros.</t>
  </si>
  <si>
    <t>Acta de reunión de equipo de écnico de Seguridad Vial y Movilidad Sostenible</t>
  </si>
  <si>
    <t>El día 10 de julio de 2023 se realizó reunión del Equipo Técnico de Seguridad Vial y Movilidad Sostenible, con el fin de dar a conocer los avances de los planes del segundo trimestre del “Plan Integral de Movilidad Sostenible” y “Plan de acción de Seguridad vial” en donde se evidenció cumplimiento de los dos al de 100% de las actividades programadas.</t>
  </si>
  <si>
    <t>Acta de reunión número 4 del Equipo de Técnico de Seguridad Vial y Movilidad Sostenible.</t>
  </si>
  <si>
    <t>El pasado 28 de diciembre recibimos los informesde la medición de clima laboral yen el mes de enero se publicarón en la intranet de la entidad para que puedan ser consultados por cualquier funcionario de la Entidad.</t>
  </si>
  <si>
    <t>Intranet de la entidad en el espacio de Bienestar Social</t>
  </si>
  <si>
    <t>* Actualización Documental del SGSST: Política de SST y objetivos actualizada y divulgada, Programa de capacitación SST, SVE Bioseguridad, y protocolo -Covid 19.
 * Capacitación: Induccion al SGSST: a CPS y personal de planta, Pausas activas, Prevención de riesgo cardiovascular , Prevención de riesgo visual, Investigación accidentes e incidentes de trabajo a COPASST, Pausas activas cognitivas, COE en Sistema comando incidente, Brigada de emergencias en primeros auxilios y masivo Concejo: Uso de extintores. Divulgaciones masivas: 16 .
 * Se adelanta proceso de elecciones del Comite de Convivencia Laboral - Representantes de los trabajadores: Sensibilización y lúdica para inscripción aspirantes, divulgación elecciones, inscripciones aspirantes nuevo comité y circulares pertinentes, coordinación de elecciones virtuales.
 *Medicina Laboral: se aplicó la bateria de riesgo psicosocial, se divulgó por dependencia resultados, se realizaron valoraciones yseguimientos medicos de los S.V.E. Psicosocial, biomecanico, y PVE: visual, cardiovascual auditivo, brigadistas, por eventos de accidentalida laboral y condicone medicas reportada. Inpecciones de puesto de trabajo ergonomico y emision de informes y recomendaciones
 * Coordinación de exámenes medico ocupaciones de: ingreso, egreso, cambio de labor . Teletrabajo: Inspección e informe y entrevista e informe psicosocial : 01
 *Seguridad e Higiene Industrial: Inspecciónes planeadas realizadas: 16 
 * Estudio de carga combustible y señalización para edificio Ma.Currea deAya
 * Reporte de accidentes de trabajo: 5 e invetigaciones: 4, Incidentes: 03 e invetigaciones: 03
 * Informes mensuales COPASST con asistencia , Indicadores SGSST cierre año 2022 y SIDEAP y año 2023
 *Gestión de informes finales de auditoria OCI y gestion de requerimientos de auditoria externa 
 * Otros: TrÁmites corrrespondientes a solicitudes de coNtratación, ejecución y documentos para pagos de contratos, atención acuerdos sindicales, correspondencia</t>
  </si>
  <si>
    <t>Registros, asistencias,  informes, correos electrónicos, actas, memorandos</t>
  </si>
  <si>
    <r>
      <t>*</t>
    </r>
    <r>
      <rPr>
        <u/>
        <sz val="12"/>
        <rFont val="Arial"/>
        <family val="2"/>
      </rPr>
      <t xml:space="preserve"> Actualización Documental del SGSST</t>
    </r>
    <r>
      <rPr>
        <sz val="12"/>
        <rFont val="Arial"/>
        <family val="2"/>
      </rPr>
      <t xml:space="preserve">:  Manuales: SST y SST para contratistas. Procedimientos: Identificación de peligros, valoración y control de riesgos. Comepetencia, formación, consulta , toma de conciencia, comunicación, participación y consulta, Control operacional. Programa de Orden  y Aseo. Sistemas de Vigilancia Epidemiológica: Biomeacánico y Psicoscial. Formatos:  Investigación de AT, Inspección de seguridad general y  orden y aseo y Encuesta de rendición desempeño SGSST  a trabajadores- Registro.
* </t>
    </r>
    <r>
      <rPr>
        <u/>
        <sz val="12"/>
        <rFont val="Arial"/>
        <family val="2"/>
      </rPr>
      <t>Capacitación</t>
    </r>
    <r>
      <rPr>
        <sz val="12"/>
        <rFont val="Arial"/>
        <family val="2"/>
      </rPr>
      <t xml:space="preserve">:  Inducción SGSST a proveeedores: 03 y planta: 01, Pausas activas,  Prevención de riesgo auditivo.,  Pausas activas física y  cognitivas. Actividad fisica manejo estrés, COE en Sistema comando incidente, Conductores: 2 temas, Brigada de emergencias en primeros auxilios y uso del DEA,  Comité de Convivencia Laboral: Normatividad y funcionamiento: 02  y  Resolución de conflictos.  voz a voz todas las dependencias:  Prevención de acoso laboral y sexual. un Grupo focal en riesgo psicosocial.
* Divulgaciones masivas: 27
</t>
    </r>
    <r>
      <rPr>
        <u/>
        <sz val="12"/>
        <rFont val="Arial"/>
        <family val="2"/>
      </rPr>
      <t>*Medicina Laboral</t>
    </r>
    <r>
      <rPr>
        <sz val="12"/>
        <rFont val="Arial"/>
        <family val="2"/>
      </rPr>
      <t>:  se realizaron valoraciones  y seguimientos medicos de los S.V.E. Psicosocial, biomecánico, y PVE: visual, cardiovascual  y auditivo, por eventos de accidentalidad laboral y condiciones medicas reportadas. trabajo den alturas,  Inpecciones biomecánicas de puesto de trabajo. Emision de informes y  recomendaciones
*  Coordinación de exámenes medico ocupacionales de: ingreso, egreso, cambio de labor . Teletrabajo: Inspección e informe,entrevista e informe psicosocial con capacitación: 01
*</t>
    </r>
    <r>
      <rPr>
        <u/>
        <sz val="12"/>
        <rFont val="Arial"/>
        <family val="2"/>
      </rPr>
      <t>Seguridad e Higiene Industrial:</t>
    </r>
    <r>
      <rPr>
        <sz val="12"/>
        <rFont val="Arial"/>
        <family val="2"/>
      </rPr>
      <t xml:space="preserve">  Inspecciónes planeadas realizadas: 19
* Estudio de Iluminación   y disconfort termico  en sede principal.
* Reporte de accidentes de trabajo: 2 e invetigaciones: 2
* Actualización de la matriz de peligros, identificación y valorascióny control de riesgos. 
* Informes mensuales COPASST con asistencia, Indicadores SGSST , SIDEAP , Informe FURAG, Rendición de cuentas SST y programación y realización con el  Ministerio de trabajo el ingreso  de los estandares mínimos SGSST a  la Página WEB de dicha entidad.
* Simulacros:  por Asonada y enfermedad súbita- socialización previa, - informes de resultados
</t>
    </r>
    <r>
      <rPr>
        <u/>
        <sz val="12"/>
        <rFont val="Arial"/>
        <family val="2"/>
      </rPr>
      <t>* COMITE DE CONVIVENCIA LABORAL</t>
    </r>
    <r>
      <rPr>
        <sz val="12"/>
        <rFont val="Arial"/>
        <family val="2"/>
      </rPr>
      <t xml:space="preserve">:  Elecciones, divulgación resultados y nombramiento de presidente y secretario,   Resolucion de conformación,  Actualización y presentación del Manual de Convivencia Laboral.  Seguimiento al cumplimiento normativo del Comité a través de gestión de concepto  jurídico de la ARL de afiliación con su correpondiente trámite.
* </t>
    </r>
    <r>
      <rPr>
        <u/>
        <sz val="12"/>
        <rFont val="Arial"/>
        <family val="2"/>
      </rPr>
      <t>SEMANA DE LA SALUD</t>
    </r>
    <r>
      <rPr>
        <sz val="12"/>
        <rFont val="Arial"/>
        <family val="2"/>
      </rPr>
      <t xml:space="preserve">: </t>
    </r>
    <r>
      <rPr>
        <i/>
        <sz val="12"/>
        <rFont val="Arial"/>
        <family val="2"/>
      </rPr>
      <t>"Cuando te ejercitas, tu salud mejora, Activate</t>
    </r>
    <r>
      <rPr>
        <sz val="12"/>
        <rFont val="Arial"/>
        <family val="2"/>
      </rPr>
      <t xml:space="preserve">"- Inscritos:  Exámenes médicos 75 funcionarios  y programadas: 13  charlas.
* </t>
    </r>
    <r>
      <rPr>
        <u/>
        <sz val="12"/>
        <rFont val="Arial"/>
        <family val="2"/>
      </rPr>
      <t>Otros</t>
    </r>
    <r>
      <rPr>
        <sz val="12"/>
        <rFont val="Arial"/>
        <family val="2"/>
      </rPr>
      <t xml:space="preserve">: Trámites - reuniones SHD, correspondientes a solicitudes de contratación, operativización,  documentos para pagos de contratos, atención acuerdos sindicales, atención correspondencia. </t>
    </r>
  </si>
  <si>
    <t>En el trascurso del primer semestre se diseñó la pieza divulgativa pertinente para la adecuada socialización para la vinculación de los funcionarios a la modalidad de teletrabajo.</t>
  </si>
  <si>
    <t xml:space="preserve">Por medio de correo electrónico el día 17 de abril el profesional a cargo de la modalidad de teletrabajo, hace entrega de la pieza divulgativa con el fin de ser revisada y aprobada para que sea enviada por correo masivo a los funcionarios del Concejo de Bogotá, D.C. </t>
  </si>
  <si>
    <t xml:space="preserve">Se proyectó la Resolcuión de  la política institucional de teletrabajo para la Corporación y se presentó al Equipo Tecnico de Talento humano, a la fecha se encuentre en revisión por SG-SSS y el área de Sistemas. </t>
  </si>
  <si>
    <t>Una vez quede aprobada la Resolución se publica en la carpeta de Administrativa\Talento Humano\Carrera Administrativa\</t>
  </si>
  <si>
    <t xml:space="preserve">El acto administrativo con el diseño y desarrollo de la Política Institucional del Teletrabajo para la Corporación, de conformidad con los lineamientos establecidos por la Secretaria General de la Alcaldia Mayor, se encuentra en la Dirección Juridica para revisión y posterior firma de la Mesa Directiva. </t>
  </si>
  <si>
    <t xml:space="preserve">Mediante correo del 2 de junio de 2023, fue remitido a la Dirección Juruduca </t>
  </si>
  <si>
    <t>16,7%</t>
  </si>
  <si>
    <t>Se realizó seguimiento del consumo de agua, dea cuerdo a las facturas suministradas, se elaboró pieza divulgativa relacionada con el ahorro del agua,  se realizó revisión de las unidades hidrosanitarias,</t>
  </si>
  <si>
    <t>Formato seguimiento de consumos, correo masivo, formato revisión de unidades hidrosanitarias.</t>
  </si>
  <si>
    <t>Se realizó seguimiento consumo de agua, lavado de tanques de agua potable, comunicación de pieza divulgativa de uso y ahorro eficiente del agua, una revisión hidrosanitaria e inventario de unidades hidrosanitarias y capacitación en tema de ahorro y uso eficiente del agua.</t>
  </si>
  <si>
    <t>Registro consumo de energía, correo masivo, registros de asistencia, orden de servicio.</t>
  </si>
  <si>
    <t>18,18%</t>
  </si>
  <si>
    <t>Se realizó seguimiento del consumo de energía, de acuerdo a las facturas suministradas, se elaboró pieza divulgativa relacionada con el ahorro de la energía.</t>
  </si>
  <si>
    <t>Formato seguimiento de consumos, correo masivo.</t>
  </si>
  <si>
    <t>Se realizó seguimiento consumo de energía, se comunico pieza divulgativa de uso eficiente de la energía, el area de mantenimiento remitio inventario de fuentes de iluminación, se realizó capacitación ente mas de uso eficiente de la energía.</t>
  </si>
  <si>
    <t>Registro consumo de energía, correo masivo, registros de asistencia, inventario</t>
  </si>
  <si>
    <t>15,40%</t>
  </si>
  <si>
    <t>Se realizó registro mensual de biciusuarios y pieza divulgativa para biciusuarios</t>
  </si>
  <si>
    <t>Formato registro de biciusuarios, correo masivo.</t>
  </si>
  <si>
    <t>Se solicito a la Oficina de Planeación el cambio en la programación trimestral y pasar del 34.6%  al 30.77%,  por lo tanto este reporte se realiza  con base en el 30.77%.
Se realizó seguimiento a los biciusuarios,  se  comunico pieza divulgativa relacionada con el uso de la bicicleta, se realizó mantenimiento a los jardines verticales e internos de la Corporación,  se realizó jornada de observació de aves,  se realizó fumigación en la sede principal,  se desarrollo la semana ambiental en el mes de junio.</t>
  </si>
  <si>
    <t>Registro biciusuarios, correo masivo, acta mantenimiento de jardines, informe mantenimiento de jardines, registro de asistencia jornada de aves, orden de servicio de fumigación, correo masivo semana ambiental, registro fotográfico.</t>
  </si>
  <si>
    <t>5,56%</t>
  </si>
  <si>
    <t>Se elaboró pieza comunicativa relacionada con la reducción de plásticos de un solo uso.</t>
  </si>
  <si>
    <t>Correo masivo</t>
  </si>
  <si>
    <t>Se elaboró  pieza divulgativa de  uso sostenible y reducción de plásticos de un solo uso,  se realizó capacitación relacionada con el uso sostenible y reducción de plásticos de un solo uso, se realizó sensibilización para fortalecer la correcta separación en la fuente, se realizó seguimiento para el mantenimiento de la eliminación en la adquisición de los plásticos de un solo uso.</t>
  </si>
  <si>
    <t>Correo  masivo,  registro fotográfico, Acta de reunión.</t>
  </si>
  <si>
    <t>23,10%</t>
  </si>
  <si>
    <t>Se verifico  registro generación de residuos aprovechables, se elaboró pieza divulgativa relacionada con la gestión de residuos, se verificó el registro de generación de residuos peligrosos, se realizó seguimiento de etiquetado  de sustancias quimicas,  se verificó las fichas de datos de seguridad, se realizó verificación de etiquetado y embalaje de residuos peligroso, se realizó cargue de información de registro de generadores de residuos peligrosos en la plataforma del IDEAM</t>
  </si>
  <si>
    <t>Formato de registro de residuos aprovechables, correo masivo, registro de residuos peligrosos, formato de seguimiento etiquetado, embalaje y hojas de seguridad de residuos peligrosos, soporte de cargue de información a la plataforma del IDEAM.</t>
  </si>
  <si>
    <t>Se solicito a la Oficina de Planeación el cambio en la programación trimestral y pasar del 28.20%  al 25.6%, teniendo en cuenta por programación de la ARL la capacitación en sistema global armonizado se realizará para el último trimestre, por lo tanto este reporte se realizá para este trimestre con el 25.6%. Para este trimestre se realizó capacitación en gestión de residuos, se realizó el seguimiento de la generación de residuos aprovechables, se elaboro y comunico una pieza divulgativa relacionada con la gestión integral de residuos,  se verifico el registro de forma trimestral de generación de residuos peligrosos,  se calculo la media movil correspondiente al primer semestre de 2023,  se realizó seguimiento al etiquetado  y empaque de residuos peligrosos y sus correspóndientes fichas de seguridad,  se realizó el seguimiento de verificación de etiquetado de insumos químicos,.</t>
  </si>
  <si>
    <t>Correo masivo, registro asistencia, bitacora de residuos aprovechables y residuos peligrosos,  calculo de media movil,  Acta seguimiento etiquetado de insumos quimicos,  formato  seguimiento envasado , empaque y etiquetado de residuos peligrosos.</t>
  </si>
  <si>
    <t>Se ajustó el documento, pero falta someterlo a consideración del CIGD</t>
  </si>
  <si>
    <t>Documento PINAR Carpeta de red interna Secretaria General: W:\PERÍODO 2020-2023\AÑO 2023\PLAN DE ACCION\2 trimestre</t>
  </si>
  <si>
    <t>0,95</t>
  </si>
  <si>
    <t>Se elaboró propuesta de Caracterización de proceso de Gestión Documental integrando el componente de correspondencia donde se integra el procedimiento de correspondencia, pero falta someterlo a consideración del CIGD</t>
  </si>
  <si>
    <t>Propuesta de procedimiento Carpeta de red interna Secretaria General: W:\PERÍODO 2020-2023\AÑO 2023\PLAN DE ACCION\2 trimestre</t>
  </si>
  <si>
    <t>Se cumplio con la meta de registros ingresados para el trimestre de acuerdo con los registros programados para inventario</t>
  </si>
  <si>
    <t>FUID</t>
  </si>
  <si>
    <t xml:space="preserve">Se cumplio la meta para el triemestre y culmino el inventario del material Bibliográfico ubicado en la Biblioteca Carlos Lleras, arrojando como resultado un total de 6.057 registros </t>
  </si>
  <si>
    <t>Inventario bibliográfico - Carpeta de red interna Secretaria General: W:\PERÍODO 2020-2023\AÑO 2023\PLAN DE ACCION\2 trimestre</t>
  </si>
  <si>
    <t>Se elaboró la ficha tecnica y se radicó la solicitud de contratación ante el Fondo Cuenta de la Dirección Finaciera de la Corporacón</t>
  </si>
  <si>
    <t>Ficha tecnica y solicitud de contratación</t>
  </si>
  <si>
    <t>En el marco del contrato 220837 con la empresa TalentoSolido se viene adelantadon la  ha adalantado el diseño, actualización y documentación de las siguientes cinco (5) prácticas de Gestión de Servicios de ITIL v4:
- Gestión de Incidentes 
- Gestión de Problemas
- Gestión del Catálogo de Servicios
- Gestión de Niveles de Servicio 
- Mesa de Servicio
Actualmente se encuentra en fase de socialización</t>
  </si>
  <si>
    <t>Documentación contrato 220837 suscrito entre la SDH y Matizzo</t>
  </si>
  <si>
    <t>DADMIN
En el marco del contrato 220900 con la empresa DAYSCRIPT se ha concluido la fase 1 la cual esta entregada en el marco del contrato
OAC
Estas dos (2) actividades (página web e intranet) están bajo la responsabilidad de la Oficina Asesora de Comunicaciones y la Dirección administrativa /proceso de Sistemas. Actualmente la compañía contratada “Dayscript en Reorganización SAS” está en pleno desarrollo del proyecto de “Reestructuración Página Web e Intranet Secretaría de Hacienda 
Se informa que, de acuerdo a lo estipulado en la ficha técnica, se ha surtido la primera fase llamada "Conceptualización/ideación" de la cual se han presentado por parte del proveedor los respectivos 7 entregables. 
En este momento nos encontramos en la aplicación de la fase 2, la cual cuanta con 5 entregable y estamos en ejecución del entregable 1 definido como "Realización de otro tipo de prueba o test con prototipos en alta fidelidad e informe de resultados." La fase 2 se llama "diseño centrado en el usuario"</t>
  </si>
  <si>
    <t>A la fecha se esta revisando con la Dirección Financera la disponibilidad de recursos para adelantar estas solicutides de contratación.</t>
  </si>
  <si>
    <t>Se ha participado en las reuniones de seguimiento realizadas en el marco de la etapa 3 para las adecuaciones del nuevo edificio</t>
  </si>
  <si>
    <t xml:space="preserve">Actas de la reuniones
Oficios de la ANIM
Mobiliario y equipo entregados 
Informes mensuales
Ver informes de supervisión </t>
  </si>
  <si>
    <t>Se ejecutaron las actividades al 100 %
D. Financiera
Para el periodo se realizarón las siguientes actividades en el marco del contrato 220893 suscrito entre Matizzo y Secretaría Distrital de Hacienda, que incluye las instalaciones mobiliarias en los recintos de la Corporación:
1. Rutas de transito en el momento de la obra.
2. Dimensiones del mobiliario en el momento de su instalación.
3. Revisión de los rendes y cajones para los usuarios de las instalaciones.
5. Acomodación del mobiliario de acuerdo con la capacidad de cableado y tomas de corriente que tenga cada instalación. 
6. Recomendaciones de SST en cuanto a la acomodación de sillas y espacios.
7. Revisión de las desinstalaciones que se requieren en el marco del edificio ya construido.</t>
  </si>
  <si>
    <t>Acta de reunión de seguimiento realizado el 12 de abril de 2023, en el marco del Contrato con Matizzo y Secretaria Distrital de Hacienda, y el Concejo de Bogotá D.C.</t>
  </si>
  <si>
    <t>Se han realizado actividades de acompañamiento por parte del proceso de Sistemas y Seguridad de la Información en lo correspondiente en elmarco del contrato 220893</t>
  </si>
  <si>
    <t>Documentación contrato 220893 suscrito entre la SDH y Matizzo</t>
  </si>
  <si>
    <t>Se han realizado actividades de acompañamiento por parte del proceso de Sistemas y Seguridad de la Información en lo correspondiente en elmarco del contrato 220893
D. Financiera
Para el periodo se realizarón las siguientes actividades en el marco del contrato 220893 suscrito entre Matizzo y Secretaría Distrital de Hacienda, para la Adquisición de una solución tecnológica en los recintos de conferencia y debate del Concejo de Bogotá:
1. Revisión de los avances en la instalación de algunos componentes del hardware de la solución.
2. Revisión de la ejecución financiera del contrato.
3. Ruta de actividades para el proyecto.</t>
  </si>
  <si>
    <t>Acta de reunión de seguimiento realizado el 30 de mayo de 2023, en el marco del Contrato con Matizzo y Secretaria Distrital de Hacienda, y el Concejo de Bogotá D.C.</t>
  </si>
  <si>
    <r>
      <rPr>
        <b/>
        <u/>
        <sz val="12"/>
        <rFont val="Arial"/>
        <family val="2"/>
      </rPr>
      <t>MODIFICACIONES PLAN DE ACCIÓN ANUAL - Aprobadas en CIGD sesión 30 de agosto de 2023</t>
    </r>
    <r>
      <rPr>
        <sz val="12"/>
        <rFont val="Arial"/>
        <family val="2"/>
      </rPr>
      <t xml:space="preserve">
</t>
    </r>
    <r>
      <rPr>
        <u/>
        <sz val="12"/>
        <rFont val="Arial"/>
        <family val="2"/>
      </rPr>
      <t>Gestión Documental</t>
    </r>
    <r>
      <rPr>
        <sz val="12"/>
        <rFont val="Arial"/>
        <family val="2"/>
      </rPr>
      <t xml:space="preserve">
Actividad 141 (prev 134): Se modifica la redacción de la actividad, la meta anual, pasando del 100% al 5%, cuya ejecución queda programada para el cuarto trimestre
Actividad 143 (prev 136): Se modifica la redacción de la actividad, la meta anual, pasando del 100% al 5%, se elimina la programación del tercer trimestre y se programa la totalidad de la ejecución para el cuarto trimestre
Actividad 144 (prev 137): Se modifica la redacción de la actividad, la meta anual, pasando del 100% al 5%, se elimina la programación del tercer trimestre y se programa la totalidad de la ejecución para el cuarto trimestre
</t>
    </r>
    <r>
      <rPr>
        <u/>
        <sz val="12"/>
        <rFont val="Arial"/>
        <family val="2"/>
      </rPr>
      <t>Gestión Jurídica</t>
    </r>
    <r>
      <rPr>
        <sz val="12"/>
        <rFont val="Arial"/>
        <family val="2"/>
      </rPr>
      <t xml:space="preserve">
Actividad  4: Se modifica programación trimestral, pasando de 1,1,1,1 a 0,1,2,1. Esta modificación implica ajuste al reporte de avance de la actividad para primer trimestre, la cual se modificó de 1 a 0 por decisión del CIGD. La modificación del reporte de primer trimestre fue incorporada en el seguimiento consolidado que se publicó con ocasión del corte de tercer trimestre de la vigencia (El avance de primer trimestre pasó de 94,9% a 96,6%)
Actividad 7: Se modifica programación trimestral, pasando de 1,1,1,2 a 0,0,2,3
Actividad 46 (prev 35): Se unifica el diseño de las metodologías de apertura y participacón ciudadana con las de innovación política. Cambia la meta anual de 2 a 1. Se mantiene la programación para el cuarto trimestre
Actividad 47 (prev 36): Se centra en la implementación de las metodologías de la actividad 35
</t>
    </r>
    <r>
      <rPr>
        <u/>
        <sz val="12"/>
        <rFont val="Arial"/>
        <family val="2"/>
      </rPr>
      <t>Comunicaciones</t>
    </r>
    <r>
      <rPr>
        <sz val="12"/>
        <rFont val="Arial"/>
        <family val="2"/>
      </rPr>
      <t xml:space="preserve">
Actividad (prev 45): Se elimina
Actividad (prev 46): Se elimina
</t>
    </r>
    <r>
      <rPr>
        <u/>
        <sz val="12"/>
        <rFont val="Arial"/>
        <family val="2"/>
      </rPr>
      <t>Gestión Jurídica (Biblioteca Jurídica)</t>
    </r>
    <r>
      <rPr>
        <sz val="12"/>
        <rFont val="Arial"/>
        <family val="2"/>
      </rPr>
      <t xml:space="preserve">
Se crean actividades 21 - 26 y se elimina la anterior actividad 21 "Desarrollar el 100% de las actividades previstas para la vigencia, para avanzar en la puesta en operación de la Biblioteca Jurídica Virtual, que permita hacer seguimiento a los acuerdos y proyectos de acuerdo"
</t>
    </r>
    <r>
      <rPr>
        <u/>
        <sz val="12"/>
        <rFont val="Arial"/>
        <family val="2"/>
      </rPr>
      <t xml:space="preserve">Anales, publicaciones y relatoría </t>
    </r>
    <r>
      <rPr>
        <sz val="12"/>
        <rFont val="Arial"/>
        <family val="2"/>
      </rPr>
      <t xml:space="preserve">
Se crean actividades 28 - 32. 
</t>
    </r>
    <r>
      <rPr>
        <u/>
        <sz val="12"/>
        <rFont val="Arial"/>
        <family val="2"/>
      </rPr>
      <t xml:space="preserve">
Control Político y Gestión Normativa</t>
    </r>
    <r>
      <rPr>
        <sz val="12"/>
        <rFont val="Arial"/>
        <family val="2"/>
      </rPr>
      <t xml:space="preserve">
Actividad 14: Se incluye en el alcance la audiencia pública, en coherencia con el ajuste del logro cuatrienal número 8
</t>
    </r>
    <r>
      <rPr>
        <b/>
        <u/>
        <sz val="12"/>
        <rFont val="Arial"/>
        <family val="2"/>
      </rPr>
      <t>MODIFICACIONES PLAN DE ACCIÓN ANUAL - Aprobadas en CIGD sesión 20 de septiembre de 2023</t>
    </r>
    <r>
      <rPr>
        <sz val="12"/>
        <rFont val="Arial"/>
        <family val="2"/>
      </rPr>
      <t xml:space="preserve">
</t>
    </r>
    <r>
      <rPr>
        <u/>
        <sz val="12"/>
        <rFont val="Arial"/>
        <family val="2"/>
      </rPr>
      <t>Gestión de recursos físicos (Gestión ambiental)</t>
    </r>
    <r>
      <rPr>
        <sz val="12"/>
        <rFont val="Arial"/>
        <family val="2"/>
      </rPr>
      <t xml:space="preserve">
Actividad 137 (prev 130): Se modifica programación trimestral, pasando de 15.40%, 34.60%, 19.20%, 30.80% a 15.40%, 30.76%, 23.07%, 30.77% 
Actividad 139 (prev 132): Se modifica programación trimestral, pasando de 23.10%,  28.20%, 20.50%, 28.20% a 23.10%, 25.60%, 20.50%, 30.80%
</t>
    </r>
    <r>
      <rPr>
        <u/>
        <sz val="12"/>
        <rFont val="Arial"/>
        <family val="2"/>
      </rPr>
      <t>Control Político y Gestión Normativa</t>
    </r>
    <r>
      <rPr>
        <sz val="12"/>
        <rFont val="Arial"/>
        <family val="2"/>
      </rPr>
      <t xml:space="preserve">
Actividad 15: Se modifica el alcance de la actividad, pasando de la institucionalización a la presentación de un instrumento (documento Legal) para establecer un vínculo formal 
Actividad 33: Se incorpora actividad de desarrollo de una propuesta metodológica del sistema de medición de la gestión del Concejo y Concejales, a raíz de la modificación del logro cuatrienal 16
</t>
    </r>
    <r>
      <rPr>
        <u/>
        <sz val="12"/>
        <rFont val="Arial"/>
        <family val="2"/>
      </rPr>
      <t>Gestión del conocimiento y la innovación:</t>
    </r>
    <r>
      <rPr>
        <sz val="12"/>
        <rFont val="Arial"/>
        <family val="2"/>
      </rPr>
      <t xml:space="preserve">
Actividad 36 (prev 25): Se modifica el alcance de la actividad, dejándolo a nivel de la presentación del manual. Se modifica indicador y método de merificación en coherencia con el ajuste
Actividad 39 (prev 28): Se modifica el alcance de la actividad, dejándolo a nivel de la presentación de las metodologías. Se modifica indicador y método de merificación en coherencia con el ajuste</t>
    </r>
  </si>
  <si>
    <r>
      <rPr>
        <u/>
        <sz val="12"/>
        <color theme="1"/>
        <rFont val="Arial"/>
        <family val="2"/>
      </rPr>
      <t>MESA DIRECTIVA:</t>
    </r>
    <r>
      <rPr>
        <sz val="12"/>
        <color theme="1"/>
        <rFont val="Arial"/>
        <family val="2"/>
      </rPr>
      <t xml:space="preserve">
Se realizó mapeo de los concejos municipales de la región, para obtener datos de contacto de las mesas directivas, para posteriormente hacer los respectivos oficios de invitación a la primera reunión de acercamiento, en el mismo sentido, fueron invitados los enlaces de las secretarías de Ambiente, Movilidad y seguridad.
Se llevó a cabo la primera mesa de trabajo con los presidentes de los concejos de municipios de la región, en donde se establecieron los puntos generales a trabajar.
Se acordó llevar a cabo unos foros con temáticas comunes e intercambio de experiencias exitosas en política pública, que pudieran ser replicables en los municipios, estos se realizarán en el marco de sesiones plenarias en la Corporación.
En esta ocasión, por medio de una reunión virtual, previa invitación formal a las mesas directivas de varias provincias del Departamento, se realizó la última mesa de trabajo en donde se definieron los temas a tratar en los foros a realizarse en el Concejo.
Las mesas de trabajo definieron lo siguiente: Se realizarán los foros en los meses de noviembre y diciembre, las fechas de los mismos serán definidas en junta de voceros de los respectivos meses, así:
-Foro Movilidad – Seguridad: Regiotran Norte - Seguridad vial en transporte intermunicipal -Trabajo conjunto para ciclopaseos intermunicipales – 
-Foro Medio Ambiente: Mejorar la calidad del aire -Política pública bienestar animal- Transformación y manejo de residuos sólidos coordinado
</t>
    </r>
    <r>
      <rPr>
        <u/>
        <sz val="12"/>
        <color theme="1"/>
        <rFont val="Arial"/>
        <family val="2"/>
      </rPr>
      <t xml:space="preserve">Dirección Jurídica:
</t>
    </r>
    <r>
      <rPr>
        <sz val="12"/>
        <color theme="1"/>
        <rFont val="Arial"/>
        <family val="2"/>
      </rPr>
      <t>REGISTRO DE ASISTENCIA AGENDA ESTRATEGICA CONCEJO DE BOGOTÁ Y ASAMBLEA DE CUNDINAMARCA, VIDEO SESIÓN PLENARIA DEL 22 DE FEBRERO DE 2023 Y ACTA SUCINTA No. 017 DE LA MISMA FECHA.</t>
    </r>
  </si>
  <si>
    <t xml:space="preserve">* Actualización Documental del SGSST:  Manual de Brigadistas y  SST para contratistas ajustado,  Procedimientos: Gestión del Cambio y Reporte e Investiagación de AT e incidentes. Formatos: Eliminación de 5 formatos.
* Capacitación:  Inducción SGSST a proveeedores: 1 y planta: 01, Pausas activas e Higiene postural, Actividad fisica para manejo de estrés, SST: Simulacro Distrital de Evacución con el  IDIGER,  Brigada de Emergencias:  Procedimiento  Evacuación  con  PPPyRAE actualizado,  Conductores: 3 temas, Servicios Generales: uso adecuado de EPP, mantenimiento y manipulación de alimentos.Voz a voz todas las dependencias:  Prevención de salud mental y primeros auxilios, Pausas cognitivas, Higiene y Seg.  Industrial. P y P en hábitos saludables. Proveedores de servicio: Socilización  proceimiento de evacuación y Simulacro  Distrital
* Divulgaciones masivas: 23
*Medicina Laboral:  se realizaron valoraciones  y seguimientos medicos de los S.V.E. Psicosocial, biomecánico,  por eventos de accidentalidad laboral ,  Inpecciones biomecánicas de puesto de trabajo. Emision de informes y  recomendaciones
*  Coordinación de exámenes medico ocupacionales de: ingreso, egreso, cambio de labor  y periódicos. 
*Seguridad e Higiene Industrial:  Inspecciónes planeadas realizadas: 15
* Reporte de accidentes de trabajo: 2 e invetigaciones: 2
* Informes mensuales COPASST con asistencia:03.
* Actualización bases de datos y elaboración de  los Indicadores SGSST mensuales, trimestrales y semestrales, SIDEAP: Covid, discapacidad e indicadores SGSST , Informe Matriz de riesgo cuatrienal.
* Simulacros:  Organización Simulacro Distrital de Evacuación dos sedes, Gestión con OAC realización video: Procedimiento de Evacuación, reuniones GAED sede  CAD, inspcricion de las dos sedes 
* Auditorias: Visita Preventiva del Ministerio de Trabajo y  diligenciamiento y envío formato de información requerida. OCI: Reunión presentación evidencias, elaboración y envió de 1er cuestinario de auditoría interna.
* Otros: Trámites - reuniones comites,  tramites correspondientes a solicitudes de contratación, operativización,  documentos para pagos de contratos, atención correspondencia. </t>
  </si>
  <si>
    <r>
      <rPr>
        <u/>
        <sz val="12"/>
        <rFont val="Arial"/>
        <family val="2"/>
      </rPr>
      <t xml:space="preserve">OFICiNA ASESORA DE PLANEACIÓN: </t>
    </r>
    <r>
      <rPr>
        <sz val="12"/>
        <rFont val="Arial"/>
        <family val="2"/>
      </rPr>
      <t xml:space="preserve">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</si>
  <si>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t>1. Listado de actualizacion documental 2023 3 trimestre.
2. Tablero de control de documentos</t>
  </si>
  <si>
    <r>
      <t xml:space="preserve">
</t>
    </r>
    <r>
      <rPr>
        <u/>
        <sz val="12"/>
        <rFont val="Arial"/>
        <family val="2"/>
      </rPr>
      <t>OFICINA ASESORA DE PLANEACIÓN</t>
    </r>
    <r>
      <rPr>
        <sz val="12"/>
        <rFont val="Arial"/>
        <family val="2"/>
      </rPr>
      <t xml:space="preserve">
Ver los documentos en la carpeta compartida DE PLANEACION (U:) / MANUAL DE PROCESOS Y PROCEDIMIENTOS / 2-COMUNICACIONES E INFORMACION </t>
    </r>
  </si>
  <si>
    <r>
      <rPr>
        <u/>
        <sz val="12"/>
        <rFont val="Arial"/>
        <family val="2"/>
      </rPr>
      <t xml:space="preserve">SECRETARÍA GENERAL: </t>
    </r>
    <r>
      <rPr>
        <sz val="12"/>
        <rFont val="Arial"/>
        <family val="2"/>
      </rPr>
      <t xml:space="preserve">Planillas de asistencia y borrador de avance de la actualización en W:\PERÍODO 2020-2023\AÑO 2023\PLAN DE ACCION SEG OAP\3 trimestre\Actividad 68. Actualizar el 100% de los documentos proceso Gestión Normativa
</t>
    </r>
    <r>
      <rPr>
        <u/>
        <sz val="12"/>
        <rFont val="Arial"/>
        <family val="2"/>
      </rPr>
      <t xml:space="preserve">COMISIÓN PRIMERA: </t>
    </r>
    <r>
      <rPr>
        <sz val="12"/>
        <rFont val="Arial"/>
        <family val="2"/>
      </rPr>
      <t xml:space="preserve"> Documentos publicados en el link Comisión del Plan/2023/proyectos de Acuerdo expedientes de cada uno de los p.as y cuadro de relación
</t>
    </r>
    <r>
      <rPr>
        <u/>
        <sz val="12"/>
        <rFont val="Arial"/>
        <family val="2"/>
      </rPr>
      <t xml:space="preserve">OFICINA ASESORA DE PLANEACIÓN: </t>
    </r>
    <r>
      <rPr>
        <sz val="12"/>
        <rFont val="Arial"/>
        <family val="2"/>
      </rPr>
      <t>1. Listado de actualizacion documental 2023 3 trimestre.
2. Tablero de control de documentos</t>
    </r>
  </si>
  <si>
    <r>
      <rPr>
        <u/>
        <sz val="12"/>
        <rFont val="Arial"/>
        <family val="2"/>
      </rPr>
      <t xml:space="preserve">OFICINA ASESORA DE COMUNICACIONES
</t>
    </r>
    <r>
      <rPr>
        <sz val="12"/>
        <rFont val="Arial"/>
        <family val="2"/>
      </rPr>
      <t>Los documentos que soportan la operación de los procesos de la dependencia se encuentran vigentes a la fecha</t>
    </r>
    <r>
      <rPr>
        <u/>
        <sz val="12"/>
        <rFont val="Arial"/>
        <family val="2"/>
      </rPr>
      <t xml:space="preserve">
OFICINA ASESORA DE PLANEACIÓN:</t>
    </r>
    <r>
      <rPr>
        <sz val="12"/>
        <rFont val="Arial"/>
        <family val="2"/>
      </rPr>
      <t xml:space="preserve">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</si>
  <si>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r>
      <rPr>
        <u/>
        <sz val="12"/>
        <rFont val="Arial"/>
        <family val="2"/>
      </rPr>
      <t>SECRETARÍA GENERAL</t>
    </r>
    <r>
      <rPr>
        <sz val="12"/>
        <rFont val="Arial"/>
        <family val="2"/>
      </rPr>
      <t xml:space="preserve">: Se presentó propuesta de actualización del procedimiento a jefe de la dependencia,  pendiente revisión y aprobación en mesa de trabajo.
</t>
    </r>
    <r>
      <rPr>
        <u/>
        <sz val="12"/>
        <rFont val="Arial"/>
        <family val="2"/>
      </rPr>
      <t>OFICINA ASESORA DE PLANEACIÓN</t>
    </r>
    <r>
      <rPr>
        <sz val="12"/>
        <rFont val="Arial"/>
        <family val="2"/>
      </rPr>
      <t>: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</si>
  <si>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r>
      <rPr>
        <u/>
        <sz val="12"/>
        <rFont val="Arial"/>
        <family val="2"/>
      </rPr>
      <t>SECRETARÍA GENERAL</t>
    </r>
    <r>
      <rPr>
        <sz val="12"/>
        <rFont val="Arial"/>
        <family val="2"/>
      </rPr>
      <t xml:space="preserve">: Borrador de avance de la actualización en W:\PERÍODO 2020-2023\AÑO 2023\PLAN DE ACCION SEG OAP\3 trimestre\Actividad 69. Actualizar el 100% de los documentos proceso Eleccion de servidores públicos distritales.
</t>
    </r>
    <r>
      <rPr>
        <u/>
        <sz val="12"/>
        <rFont val="Arial"/>
        <family val="2"/>
      </rPr>
      <t>OFICINA ASESORA DE PLANEACIÓN</t>
    </r>
    <r>
      <rPr>
        <sz val="12"/>
        <rFont val="Arial"/>
        <family val="2"/>
      </rPr>
      <t>: 1. Listado de actualizacion documental 2023 3 trimestre.
2. Tablero de control de documentos</t>
    </r>
  </si>
  <si>
    <r>
      <rPr>
        <u/>
        <sz val="12"/>
        <rFont val="Arial"/>
        <family val="2"/>
      </rPr>
      <t xml:space="preserve">SECRETARÍA GENERAL </t>
    </r>
    <r>
      <rPr>
        <sz val="12"/>
        <rFont val="Arial"/>
        <family val="2"/>
      </rPr>
      <t xml:space="preserve">: Durante el trimestre se continuó la revisión de los procedimientos misionales entre estos, el de control polìtico el cual en sesión de revisión durante el mes de agosto fue ajustado en lo referente a impedimentos y recusaciones.
</t>
    </r>
    <r>
      <rPr>
        <u/>
        <sz val="12"/>
        <rFont val="Arial"/>
        <family val="2"/>
      </rPr>
      <t>COMISIÓN PRIMERA</t>
    </r>
    <r>
      <rPr>
        <sz val="12"/>
        <rFont val="Arial"/>
        <family val="2"/>
      </rPr>
      <t xml:space="preserve">: De conformidad con los Acuerdos 741 de 2019, 837 de 2022, Reglamento Interno del Concejo y el procedimiento para Control Político se tienen actualizados los documentos que soportan el proceso de Gestión Normativa tando en la red Interna como en la página Web en lo correspondiente al tercer trimestre. Es oportuno anotar que se están realizando mesas de trabajo con la Secretaría General y demás Comisiones para actualizar el procedimiento y los documentos que lo soportan.
</t>
    </r>
    <r>
      <rPr>
        <u/>
        <sz val="12"/>
        <rFont val="Arial"/>
        <family val="2"/>
      </rPr>
      <t>OFICINA ASESORA DE PLANEACIÓN</t>
    </r>
    <r>
      <rPr>
        <sz val="12"/>
        <rFont val="Arial"/>
        <family val="2"/>
      </rPr>
      <t>: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</si>
  <si>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r>
      <rPr>
        <u/>
        <sz val="12"/>
        <rFont val="Arial"/>
        <family val="2"/>
      </rPr>
      <t>SECRETARÍA GENERAL</t>
    </r>
    <r>
      <rPr>
        <sz val="12"/>
        <rFont val="Arial"/>
        <family val="2"/>
      </rPr>
      <t xml:space="preserve">: Planillas de asistencia y borrador de avance de la actualización enW:\PERÍODO 2020-2023\AÑO 2023\PLAN DE ACCION SEG OAP\3 trimestre\Actividad 70. Actualizar el 100% de los documentos proceso Control Politico.
</t>
    </r>
    <r>
      <rPr>
        <u/>
        <sz val="12"/>
        <rFont val="Arial"/>
        <family val="2"/>
      </rPr>
      <t>COMISIÓN PRIMERA</t>
    </r>
    <r>
      <rPr>
        <sz val="12"/>
        <rFont val="Arial"/>
        <family val="2"/>
      </rPr>
      <t xml:space="preserve">: Documentos publicados en el link Comisión del Plan/2023/Control Político con las carpetas de cada una de las Proposiciones radicadas, proposiciones aprobadas y cuadro de relación
</t>
    </r>
    <r>
      <rPr>
        <u/>
        <sz val="12"/>
        <rFont val="Arial"/>
        <family val="2"/>
      </rPr>
      <t>OFICINA ASESORA DE PLANEACIÓN</t>
    </r>
    <r>
      <rPr>
        <sz val="12"/>
        <rFont val="Arial"/>
        <family val="2"/>
      </rPr>
      <t>: 1. Listado de actualizacion documental 2023 3 trimestre.
2. Tablero de control de documentos</t>
    </r>
  </si>
  <si>
    <r>
      <rPr>
        <u/>
        <sz val="12"/>
        <color theme="1"/>
        <rFont val="Arial"/>
        <family val="2"/>
      </rPr>
      <t>DIRECCIÓN JURÍDICA</t>
    </r>
    <r>
      <rPr>
        <sz val="12"/>
        <color theme="1"/>
        <rFont val="Arial"/>
        <family val="2"/>
      </rPr>
      <t xml:space="preserve">: Para el periodo no se hizo neceasario ajustar documetnos del proceso
</t>
    </r>
    <r>
      <rPr>
        <u/>
        <sz val="12"/>
        <color theme="1"/>
        <rFont val="Arial"/>
        <family val="2"/>
      </rPr>
      <t>OFICINA ASESORA DE PLANEACIÓN</t>
    </r>
    <r>
      <rPr>
        <sz val="12"/>
        <color theme="1"/>
        <rFont val="Arial"/>
        <family val="2"/>
      </rPr>
      <t>: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1 manual del proceso</t>
    </r>
  </si>
  <si>
    <r>
      <rPr>
        <u/>
        <sz val="12"/>
        <color theme="1"/>
        <rFont val="Arial"/>
        <family val="2"/>
      </rPr>
      <t>OFICINA ASESORA DE PLANEACIÓN</t>
    </r>
    <r>
      <rPr>
        <sz val="12"/>
        <color theme="1"/>
        <rFont val="Arial"/>
        <family val="2"/>
      </rPr>
      <t>:1. Listado de actualizacion documental 2023 3 trimestre.
2. Tablero de control de documentos</t>
    </r>
  </si>
  <si>
    <r>
      <rPr>
        <u/>
        <sz val="12"/>
        <rFont val="Arial"/>
        <family val="2"/>
      </rPr>
      <t>OFICINA ASESORA DE PLANEACIÓN</t>
    </r>
    <r>
      <rPr>
        <sz val="12"/>
        <rFont val="Arial"/>
        <family val="2"/>
      </rPr>
      <t>: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3 manuales, 3 procedimientos, 7 programas, 2 politicas y 4 formatos</t>
    </r>
  </si>
  <si>
    <r>
      <rPr>
        <u/>
        <sz val="12"/>
        <rFont val="Arial"/>
        <family val="2"/>
      </rPr>
      <t>OFICINA ASESORA DE PLANEACIÓN</t>
    </r>
    <r>
      <rPr>
        <sz val="12"/>
        <rFont val="Arial"/>
        <family val="2"/>
      </rPr>
      <t>: 1. Listado de actualizacion documental 2023 3 trimestre.
2. Tablero de control de documentos</t>
    </r>
  </si>
  <si>
    <r>
      <rPr>
        <u/>
        <sz val="12"/>
        <color theme="1"/>
        <rFont val="Arial"/>
        <family val="2"/>
      </rPr>
      <t>DIRECCIÓN JURÍDICA</t>
    </r>
    <r>
      <rPr>
        <sz val="12"/>
        <color theme="1"/>
        <rFont val="Arial"/>
        <family val="2"/>
      </rPr>
      <t xml:space="preserve">: Para el periodo no se hizo neceasario ajustar documetnos del proceso
</t>
    </r>
    <r>
      <rPr>
        <u/>
        <sz val="12"/>
        <color theme="1"/>
        <rFont val="Arial"/>
        <family val="2"/>
      </rPr>
      <t>OFICINA ASESORA DE PLANEACIÓN</t>
    </r>
    <r>
      <rPr>
        <sz val="12"/>
        <color theme="1"/>
        <rFont val="Arial"/>
        <family val="2"/>
      </rPr>
      <t>: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</si>
  <si>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r>
      <rPr>
        <u/>
        <sz val="12"/>
        <color theme="1"/>
        <rFont val="Arial"/>
        <family val="2"/>
      </rPr>
      <t>OFICINA ASESORA DE PLANEACIÓN</t>
    </r>
    <r>
      <rPr>
        <sz val="12"/>
        <color theme="1"/>
        <rFont val="Arial"/>
        <family val="2"/>
      </rPr>
      <t xml:space="preserve">: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una politica </t>
    </r>
  </si>
  <si>
    <r>
      <rPr>
        <u/>
        <sz val="12"/>
        <rFont val="Arial"/>
        <family val="2"/>
      </rPr>
      <t>SECRETARÍA GENERAL</t>
    </r>
    <r>
      <rPr>
        <sz val="12"/>
        <rFont val="Arial"/>
        <family val="2"/>
      </rPr>
      <t xml:space="preserve">: Planillas de asistencia a sesión de revisión y borrador de avance de la actualización W:\PERÍODO 2020-2023\AÑO 2023\PLAN DE ACCION SEG OAP\3 trimestre\Actividad 75. Actualizar el 100% de los documentos proceso Gestion Documental
</t>
    </r>
    <r>
      <rPr>
        <u/>
        <sz val="12"/>
        <rFont val="Arial"/>
        <family val="2"/>
      </rPr>
      <t>OFICINA ASESORA DE PLANEACIÓN</t>
    </r>
    <r>
      <rPr>
        <sz val="12"/>
        <rFont val="Arial"/>
        <family val="2"/>
      </rPr>
      <t>: 1. Listado de actualizacion documental 2023 3 trimestre.
2. Tablero de control de documentos</t>
    </r>
  </si>
  <si>
    <r>
      <rPr>
        <u/>
        <sz val="12"/>
        <rFont val="Arial"/>
        <family val="2"/>
      </rPr>
      <t>SECRETARÍA GENERAL</t>
    </r>
    <r>
      <rPr>
        <sz val="12"/>
        <rFont val="Arial"/>
        <family val="2"/>
      </rPr>
      <t xml:space="preserve">:  Durante el trimestre en sesión de revisión de la documentación del proceso,  el equipo de trabajo, determinó la necesidad de creación de un "formato de estadistica de usuarios" y la actualización del formato de "Consulta y préstamo Biblioteca" los cuales seran presentados para revisión metodológica de la OAP. 
</t>
    </r>
    <r>
      <rPr>
        <u/>
        <sz val="12"/>
        <rFont val="Arial"/>
        <family val="2"/>
      </rPr>
      <t>OFICINA ASESORA DE PLANEACIÓN</t>
    </r>
    <r>
      <rPr>
        <sz val="12"/>
        <rFont val="Arial"/>
        <family val="2"/>
      </rPr>
      <t>: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</si>
  <si>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r>
      <rPr>
        <u/>
        <sz val="12"/>
        <rFont val="Arial"/>
        <family val="2"/>
      </rPr>
      <t>SECRETARÍA GENERAL</t>
    </r>
    <r>
      <rPr>
        <sz val="12"/>
        <rFont val="Arial"/>
        <family val="2"/>
      </rPr>
      <t xml:space="preserve">: Durante el trimestre abril -junio se realizó concertación conjunta con la Dirección Administrativa y la Oficina Asesora de Planeación, delimitanto el alcance del procedimiento para el cual se definió su alcance, el cambio de su nombre y la inclusión como procedimiento de los procesos misionales, sin embargo, como consecuencia de la sesión de seguimiento a la implementación de software para sesiones y la herramienta para la transcripción de actas con la empresa proveedora MATIZZO, se determinó la necesidad de reformular la propuesta de actualización de los procedimientos de cabina de sonido y relatoría lo cual dependerá de la parametrización del  software respectivo por cuanto el avance de esta actividad se encuentra condicionado a los tiempos de revisión y entrega de estas herramientas.
</t>
    </r>
    <r>
      <rPr>
        <u/>
        <sz val="12"/>
        <rFont val="Arial"/>
        <family val="2"/>
      </rPr>
      <t>OFICINA ASESORA DE PLANEACIÓN</t>
    </r>
    <r>
      <rPr>
        <sz val="12"/>
        <rFont val="Arial"/>
        <family val="2"/>
      </rPr>
      <t>: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</si>
  <si>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r>
      <rPr>
        <u/>
        <sz val="12"/>
        <rFont val="Arial"/>
        <family val="2"/>
      </rPr>
      <t>DIRECCIÓN ADMINISTRATIVA</t>
    </r>
    <r>
      <rPr>
        <sz val="12"/>
        <rFont val="Arial"/>
        <family val="2"/>
      </rPr>
      <t xml:space="preserve">: Se realizaron las revisiones finales a los procedimientos a actualizar del proceso SSI para su remisión a la OAP para revisión metodológica.
El 24 de Agosto se solicito el traslado del procedimiento SSI-PR009 “Acceso físico a las instalaciones e ingreso de equipos portátiles” por ser de competencia del proceso de Gestión de Recursos Físicos
</t>
    </r>
    <r>
      <rPr>
        <u/>
        <sz val="12"/>
        <rFont val="Arial"/>
        <family val="2"/>
      </rPr>
      <t>OFICINA ASESORA DE PLANEACIÓN</t>
    </r>
    <r>
      <rPr>
        <sz val="12"/>
        <rFont val="Arial"/>
        <family val="2"/>
      </rPr>
      <t>: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11 procedimientos y 2 formatos</t>
    </r>
  </si>
  <si>
    <r>
      <rPr>
        <u/>
        <sz val="12"/>
        <rFont val="Arial"/>
        <family val="2"/>
      </rPr>
      <t>DIRECCIÓN ADMINISTRATIVA</t>
    </r>
    <r>
      <rPr>
        <sz val="12"/>
        <rFont val="Arial"/>
        <family val="2"/>
      </rPr>
      <t xml:space="preserve">: Procedimientos actualizados Memorando 2023IE12382
</t>
    </r>
    <r>
      <rPr>
        <u/>
        <sz val="12"/>
        <rFont val="Arial"/>
        <family val="2"/>
      </rPr>
      <t>OFICINA ASESORA DE PLANEACIÓN</t>
    </r>
    <r>
      <rPr>
        <sz val="12"/>
        <rFont val="Arial"/>
        <family val="2"/>
      </rPr>
      <t>: 1. Listado de actualizacion documental 2023 3 trimestre. 2. Tablero de control de documentos</t>
    </r>
  </si>
  <si>
    <r>
      <rPr>
        <u/>
        <sz val="12"/>
        <rFont val="Arial"/>
        <family val="2"/>
      </rPr>
      <t>DIRECCIÓN FINANCIERA</t>
    </r>
    <r>
      <rPr>
        <sz val="12"/>
        <rFont val="Arial"/>
        <family val="2"/>
      </rPr>
      <t xml:space="preserve">. Durante el período reportado no fue necesario actualizar documentos que soportan la operación del proceso 
</t>
    </r>
    <r>
      <rPr>
        <u/>
        <sz val="12"/>
        <rFont val="Arial"/>
        <family val="2"/>
      </rPr>
      <t>OFICINA ASESORA DE PLANEACIÓN</t>
    </r>
    <r>
      <rPr>
        <sz val="12"/>
        <rFont val="Arial"/>
        <family val="2"/>
      </rPr>
      <t>: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</si>
  <si>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r>
      <rPr>
        <u/>
        <sz val="12"/>
        <rFont val="Arial"/>
        <family val="2"/>
      </rPr>
      <t>DIRECCIÓN FINANCIERA</t>
    </r>
    <r>
      <rPr>
        <sz val="12"/>
        <rFont val="Arial"/>
        <family val="2"/>
      </rPr>
      <t xml:space="preserve">: Documentación del proceso publicada en la red interna en la carpeta de planeación - Manual de procesos y procedimientos 
Archivo en pdf: Solicitud de Creación de ficha de depuración y solicitud plan de actualización documental. Del 28-09-2023 bajo el cordis 2023IE13977
</t>
    </r>
    <r>
      <rPr>
        <u/>
        <sz val="12"/>
        <rFont val="Arial"/>
        <family val="2"/>
      </rPr>
      <t>OFICINA ASESORA DE PLANEACIÓN</t>
    </r>
    <r>
      <rPr>
        <sz val="12"/>
        <rFont val="Arial"/>
        <family val="2"/>
      </rPr>
      <t>: 1. Listado de actualizacion documental 2023 3 trimestre. 2. Tablero de control de documentos</t>
    </r>
  </si>
  <si>
    <r>
      <rPr>
        <u/>
        <sz val="12"/>
        <rFont val="Arial"/>
        <family val="2"/>
      </rPr>
      <t>OFICINA DE CONTROL INTERNO</t>
    </r>
    <r>
      <rPr>
        <sz val="12"/>
        <rFont val="Arial"/>
        <family val="2"/>
      </rPr>
      <t xml:space="preserve">: En sesión del CIGD  de agosto se presentó para aprobación la última versión del EVI-PR-001 Auditorías Internas V12
</t>
    </r>
    <r>
      <rPr>
        <u/>
        <sz val="12"/>
        <rFont val="Arial"/>
        <family val="2"/>
      </rPr>
      <t>OFICINA ASESORA DE PLANEACIÓN</t>
    </r>
    <r>
      <rPr>
        <sz val="12"/>
        <rFont val="Arial"/>
        <family val="2"/>
      </rPr>
      <t>: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</si>
  <si>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r>
      <rPr>
        <u/>
        <sz val="12"/>
        <rFont val="Arial"/>
        <family val="2"/>
      </rPr>
      <t>OFICINA DE CONTROL INTERNO</t>
    </r>
    <r>
      <rPr>
        <sz val="12"/>
        <rFont val="Arial"/>
        <family val="2"/>
      </rPr>
      <t xml:space="preserve">: Actas del CIGD en red de la OAP 
</t>
    </r>
    <r>
      <rPr>
        <u/>
        <sz val="12"/>
        <rFont val="Arial"/>
        <family val="2"/>
      </rPr>
      <t>OFICINA ASESORA DE PLANEACIÓN</t>
    </r>
    <r>
      <rPr>
        <sz val="12"/>
        <rFont val="Arial"/>
        <family val="2"/>
      </rPr>
      <t>: 1. Listado de actualizacion documental 2023 3 trimestre. 2. Tablero de control de documentos</t>
    </r>
  </si>
  <si>
    <t>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</si>
  <si>
    <r>
      <rPr>
        <u/>
        <sz val="12"/>
        <rFont val="Arial"/>
        <family val="2"/>
      </rPr>
      <t xml:space="preserve">OFICiNA ASESORA DE PLANEACIÓN: 
</t>
    </r>
    <r>
      <rPr>
        <sz val="12"/>
        <rFont val="Arial"/>
        <family val="2"/>
      </rPr>
      <t>En sesión del 20 de septiembre se aprobó la versión 6 del Procedimiento Formulación y seguimiento del plan de acción cuatrienal y el plan de acción anual GDE-PR-001
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</si>
  <si>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t>1. Listado de actualizacion documental 2023 3 trimestre.
2. Tablero de control de documentos
3. Acta de sesión del CIGD</t>
  </si>
  <si>
    <t xml:space="preserve">Elevada solicitud a los procesos, se consolido el reporte de la gestiòn de los riesgos de gestiòn y corrupcion de cada uno de los procesos de la Corporaciòn, reporte que se remitiò en forma oportuna a la Oficina de Control Interno. </t>
  </si>
  <si>
    <t>Consolidado seguimiento Mapas de Riesgos II Cuatrimestre 2023</t>
  </si>
  <si>
    <r>
      <rPr>
        <u/>
        <sz val="12"/>
        <rFont val="Arial"/>
        <family val="2"/>
      </rPr>
      <t>SECRETARÍA GENERAL</t>
    </r>
    <r>
      <rPr>
        <sz val="12"/>
        <rFont val="Arial"/>
        <family val="2"/>
      </rPr>
      <t xml:space="preserve">: Durante el trimestre se continuó la revisión y ajuste del procedimiento de gestión normativa, durante las mismas se determino la necesidad de formular procedimientos especificos para honorarios de concejales y elaboración de actas sucintas que se se encontraban incluidos en el procedimiento de Gestión Normativa.
</t>
    </r>
    <r>
      <rPr>
        <u/>
        <sz val="12"/>
        <rFont val="Arial"/>
        <family val="2"/>
      </rPr>
      <t>COMISIÓN PRIMERA</t>
    </r>
    <r>
      <rPr>
        <sz val="12"/>
        <rFont val="Arial"/>
        <family val="2"/>
      </rPr>
      <t xml:space="preserve">: De conformidad con los Acuerdos 741 de 2019, 837 de 2022, Reglamento Interno del Concejo y el procedimiento para Gestión Normativa se tienen actualizados los documentos que soportan el proceso de Gestión Normativa tando en la red Interna como en la página Web en lo correspondiente al tercer trimestre. Es oportuno anotar que se están realizando mesas de trabajo con la Secretaría General y demás Comisiones para actualizar el procedimiento y los documentos que lo soportan.
</t>
    </r>
    <r>
      <rPr>
        <u/>
        <sz val="12"/>
        <rFont val="Arial"/>
        <family val="2"/>
      </rPr>
      <t xml:space="preserve">OFICINA ASESORA DE PLANEACIÓN: </t>
    </r>
    <r>
      <rPr>
        <sz val="12"/>
        <rFont val="Arial"/>
        <family val="2"/>
      </rPr>
      <t>Realizamos peticion con cordis 2023IE12425 reiterando la solicitud 2023IE11981 del plan de trabajo para la actualizacion, modificacion, creacion o eliminacion de los documentos que soportan la operacion de su proceso de esta manera y el analisis adjunto se plantea una actualizacion a la vigencia 2023 toda vez que no presentan ningun requerimiento</t>
    </r>
  </si>
  <si>
    <r>
      <rPr>
        <u/>
        <sz val="12"/>
        <rFont val="Arial"/>
        <family val="2"/>
      </rPr>
      <t>SECRETARÍA GENERAL</t>
    </r>
    <r>
      <rPr>
        <sz val="12"/>
        <rFont val="Arial"/>
        <family val="2"/>
      </rPr>
      <t xml:space="preserve">: Actas de reunión MATIZZO en: W:\PERÍODO 2020-2023\AÑO 2023\PLAN DE ACCION SEG OAP\3 trimestre\Actividad 67. Actualizar el 100% de los documentos proceso Anales, Publicaciones y Relatoría 
</t>
    </r>
    <r>
      <rPr>
        <u/>
        <sz val="12"/>
        <rFont val="Arial"/>
        <family val="2"/>
      </rPr>
      <t>OFICINA ASESORA DE PLANEACIÓN</t>
    </r>
    <r>
      <rPr>
        <sz val="12"/>
        <rFont val="Arial"/>
        <family val="2"/>
      </rPr>
      <t>: 1. Listado de actualizacion documental 2023 3 trimestre.
2. Tablero de control de documentos</t>
    </r>
  </si>
  <si>
    <t>SEGUIMIENTO TRIMESTRE IV</t>
  </si>
  <si>
    <t>Durante el periodo reportado, se procedio a la gestión de los siguientes documentos para actualizar:
1. Cuadro resumen para el pago de aportes a salud planta y UAN.
2. Cuadro resumen para el pago de pensión planta y UAN.
3. Cuadro resumen para el pago ARL planta y UAN.
4. Cuadro resumen para pago FOSYGA planta y UAN.
5. Historia Laboral Nacional vinculaciones diferentes al distrito anteriores al periodo 01/01/1996.
6. Relación entrega de Incapacidades.
Para eliminar: 
7. Procedimiento para la determinación de la cartera por edades y cobro de incapacidades
8. Informe final de supervisión
9. Manual de Políticas de Operación Proceso Gestión Financiera
Para crear:
10. Ficha depuración de Incapacidades
11. Informe final de supervisión -Documentos Externo SDH</t>
  </si>
  <si>
    <t>Documentación del proceso publicada en la red interna en la carpeta de planeación - Manual de procesos y procedimientos 
Acta de Sesión del CIGD del 17 de diciembre de 2023</t>
  </si>
  <si>
    <t>Analisis de avance de las actividades:
Con el objeto de realizar sesiones de trabajo en el que se precisen los roles y niveles de servicio entre la Corproación y la Secretaría Distrital de Hacienda, se ha desarrollado en el trimestre 1 sesión de trabajo en el capitulo de Ejecución y Cierre Contractual, la cual se trabajo en:
* Gestión de administración del riesgo contractual.
* Lineamientos para la expedición de Actas de Inicio.
* Gestión de modificaciones.
* Gestión documental de los expedientes en ejecución.
* Revisión de plataformas transaccionales.
* Presentación documentos para cierre contractual.</t>
  </si>
  <si>
    <t>Los metodos de verificación son:
Archivo en pdf denominado: Acta de Reunión Fecha: 20-10-2023</t>
  </si>
  <si>
    <t>Del acumulado total de la cartera por cobrar por concepto de incapacidades, para este período asciende a un valor de $151.751.144 y una participación en referencia a la cartera gestionada para su recuperación del 95%, equivalente a un acumulado de $144.011.763.
Esto es un avance a partir de la gestión oportuna de recobro ante las EPS y ARL y la conciliación realizada entre los responsables a cargo de la actividad.</t>
  </si>
  <si>
    <t>Los metodos de verificación son:
Documento denominado: "Gestión de cobro de la cartera clasificada por edades en relación con el concepto de incapacidades".</t>
  </si>
  <si>
    <t>Los metodos de verificación son:
Documento denominado: "Informe de implementación del sistema de información que soporte el proceso de nómina. con los requerimientos técnicos, administrativos y operativos."</t>
  </si>
  <si>
    <t>Analisis de avance de las actividades:
Informe de actualización de la información de las historias laborales de los funcionarios y exfuncionarios de la Corporación, generado por el Ministerio de Hacieda y Crédito Público y el Foncep, que contiene los siguientes elementos:
1. Base de datos de la información de la historia laboral de los funcionarios y exfuncionarios de la Corporación.</t>
  </si>
  <si>
    <t xml:space="preserve">Los metodos de verificación son:
Documento denominado: "Informe de Sistema de infomación actualizada de las historias laborlaes de los funcionarios y exuficionarios del Concejo de Bogotà.".
</t>
  </si>
  <si>
    <t>Los metodos de verificación son:
Acta de reunión de seguimiento realizado el 31 de octubre de 2023, en el marco del Contrato con Matizzo y Secretaria Distrital de Hacienda, y el Concejo de Bogotá D.C.</t>
  </si>
  <si>
    <t>Durante el 2023 se atendieron 27 visitas de estudiantes de Colegios públicos, privados, universidades y grupos ciudadanos tanto nacionales como del exterior</t>
  </si>
  <si>
    <t>Informe de gestión 1er y 2do semestre, informe plan de participación, pag web, redes sociales</t>
  </si>
  <si>
    <t>La OAC realiza las actividades de divulgación  acorde con las instruciones que se definan.  
Para esta actividada no se definio ninguna actualización de alguna Bsee de datos en el equipo técnico. El avance de esta actividad la deben dar las dependencias responsables asociadas con el proceso de  Control Político y Gestión Normativa</t>
  </si>
  <si>
    <t xml:space="preserve">Se han realizado una gran cantidad de productos comunicativos que son divulgados a través de la página web y redes sociales. 
-Boletín diario o Comunicado de Prensa = 107
-Comunicados de prensa Concejales = 212
-Comunicados de prensa Presidencia y OAC = 3
-Publicaciones por Twitter = 987
-Publicaciones por Facebook = 107
-Publicaciones por Instagram = 15
-# Diseños gráficos para: Banners, piezas redes, campañas, comunicaciones internas = 917
-Videos = 20
</t>
  </si>
  <si>
    <t>Página web, redes sociales oficiales del concejo, informe de gestion 2do semestre 2023, correo electrónico institucional</t>
  </si>
  <si>
    <t xml:space="preserve">La Oficina Asesora de Comunicaciones, en el desarrollo e implementación de la Estrategia de Comunicación interna, y en la implementación del “Manual de Lineamientos estrategia de comunicación interna en el Concejo de Bogotá D.C.”, realizó labores de colaboración con las diferentes áreas de la Corporación que lo solicitaron, ejecutando las respectivas estrategias de comunicación que generaron el mayor impacto y el cumplimiento de sendas actividades para el fortalecimiento de los canales de comunicación externa.
Logros:
• Fortalecimiento de canales de comunicación con la generación y actualización de contenidos constantemente, que resultan de interés para los funcionarios y contratistas del Concejo:
- Cartelería física: sede principal y CAD
- Cartelería digital
- Correo electrónico
• Relacionamiento con los jefes de prensa de concejales. Comunicación más cercana.
</t>
  </si>
  <si>
    <t>Documentación contrato 220900 suscrito entre la SDH y  DAYSCRIPT S A S EN REORGANIZACION</t>
  </si>
  <si>
    <t xml:space="preserve">La Audiencia pública del segundo semestre del 2023 se realizará el 14 de diciembre en el Recinto Los Comuneros de la Corporación, durante el proceso de preparación se desarrollarán las siguientes actividades entre los meses de noviembre y diciembre:
- La OAC preparó y remitió a las Bancadas, Comisiones, Mesa Directiva y Defensor Ciudadano la plantilla en power point para la presentación de sus informes de gestión durante la audiencia pública de rendición de cuentas
- A principios del mes de diciembre se remitirá a los Concejales y diferentes dependencias de la Corporación las invitaciones para participar en la audiencia pública
- Iniciará la difusión a través de la página web y redes sociales una campaña de expectativa invitando a participar a la ciudadanía en general y funcionarios del Concejo en la audiencia pública. 
- Se solicitó a los jefes de prensa de los Concejales la elaboración de piezas invitando a participar en la audiencia mediante varios videos que serán difundidos a través de redes sociales
- Publicación en el carrusel  en la página web del Concejo de Bogotá, piezas gráficas informando a la ciudadanía sobre la audiencia pública, con el  hashtag #ElConcejoContigo y un correo electrónico para que dejen sus preguntas: concejorindecuentas@concejobogota.gov.co 
- Preparación y ejecución del paso a paso, como: guion, protocolo de la Audiencia, edición y trasmisión por Televisión y redes sociales de la audiencia pública
</t>
  </si>
  <si>
    <t>Página web, redes sociales oficiales del concejo, informe de gestion 2do sem  2023</t>
  </si>
  <si>
    <t>En el marco del Equipo Técnico de  Rendición de Cuentas, Transparencia, Participación, se realizó el Informe de la estrategia de participación ciudadana 2023</t>
  </si>
  <si>
    <t>Documento de la estrategia de participación ciudadana de la vigencia 2023</t>
  </si>
  <si>
    <t>Se envio al CAEL-Secretaría General del senado de la República, un oficio con el memorando de entendimiento viabilizado por la Jefatura Juridica de la Corporación, con el fin de que sea revisado por el equipo jurídico del CAEL para su validación o retroalimentación, con el fin último de obtener el apoyo para la implementación del Centro de Pensamiento  en el Concejo de Bogotá D.C.</t>
  </si>
  <si>
    <t>Copia del oficio remitido a la secretaría general del Senado.</t>
  </si>
  <si>
    <t xml:space="preserve">Se realizó mapeo de los concejos municipales de la región, para obtener datos de contacto de las mesas directivas, para posteriormente hacer los respectivos oficios de invitación a la primera reunión de acercamiento, en el mismo sentido, fueron invitados los enlaces de las secretarías de Ambiente, Movilidad y seguridad.
Se llevó a cabo la primera mesa de trabajo con los presidentes de los concejos de municipios de la región, en donde se establecieron los puntos generales a trabajar.
Se acordó llevar a cabo unos foros con temáticas comunes e intercambio de experiencias exitosas en política pública, que pudieran ser replicables en los municipios, estos se realizarán en el marco de sesiones plenarias en la Corporación.
En esta ocasión, por medio de una reunión virtual, previa invitación formal a las mesas directivas de varias provincias del Departamento, se realizó la última mesa de trabajo en donde se definieron los temas a tratar en los foros a realizarse en el Concejo.
Las mesas de trabajo definieron lo siguiente: Se realizarán los foros en los meses de noviembre y diciembre, las fechas de los mismos serán definidas en junta de voceros de los respectivos meses, así:
-Foro Movilidad – Seguridad: Regiotran Norte - Seguridad vial en transporte intermunicipal -Trabajo conjunto para ciclopaseos intermunicipales – 
-Foro Medio Ambiente: Mejorar la calidad del aire -Política pública bienestar animal- Transformación y manejo de residuos sólidos coordinado
</t>
  </si>
  <si>
    <t xml:space="preserve">La Presidencia del Concejo efectuó gestiones para tener apoyo técnico de la Escuela Superior de Administración Pública ESAP, para los equipos que han conformado por parte de las organizaciones sindicales de la Corporación. De igual manera la Dirección Administrativa expidió, a solicitud de las organizaciones sindicales un permiso a 15 funcionarios para adelantar las gestiones preparatorias de levantamiento de información por un período específico de tiempo. </t>
  </si>
  <si>
    <t>Comunicaciones oficiales</t>
  </si>
  <si>
    <t xml:space="preserve"> En sesión del CIGD  de agosto se presentó para aprobación la última versión del EVI-PR-001 Auditorías Internas V12</t>
  </si>
  <si>
    <t>EVI-PR-001 Auditorías Internas V12</t>
  </si>
  <si>
    <t>A la fecha el proceso de evaluación independiente ha desarrollado el 100% de las auditorías establecidas en la vigencia correspondientes a la fase de planeación ejecución y evaluación   de las auditorias los procesos de Gestión de Talento Humano, Gestión Financiera, Sistemas y seguridad de la información, Seguridad y Salud en el Trabajo e Información y Comunicación.</t>
  </si>
  <si>
    <t>En sesión del  CIGD del 30de  agosto se presentaron  alertas del Sistema de Control Interno correspondientes a planes de mejoramiento y seguimiento al PAAC</t>
  </si>
  <si>
    <t>En el cuarto trimestre, la Oficina de Control Interno realizó los siguientes informes programados: 1. Informe de seguimiento y evaluación audiencia rendición de Cuentas I Semestre 2023.2. Informe Final de seguimiento y evaluación PQRSD I Semestre 2023. 3. Seguimiento al cumplimento del procedimiento establecido en la Resolución
472 de 2015, “Reglamento Operativo del Fondo en Administración denominado – Fondo Cuenta Concejo de Bogotá D.C., Secretaria Distrital de Hacienda – ICETEX”.   4.Informe de seguimiento Carrera Administrativa 2022 5.  Informe de Evaluación del riesgo de la entidad 6. Informe de Seguimiento a los EquiposTécnicos 7. Informe de seguimiento al Comité Paritario en seguridad y salud en el trabajo.</t>
  </si>
  <si>
    <t>Se entregó a la Secretaría General, la información relacionada con “las prioridades de la ciudadanía para cada sector poblacional con el fin de definir la agenda estratégica en la junta de voceros y así priorizar los temas a debatir.”</t>
  </si>
  <si>
    <t>Momorando 2023IE13946.
https://drive.google.com/drive/folders/16Bu8N52zc1Q898EsZg7Ow8AqkZaLsSLS?usp=share_link</t>
  </si>
  <si>
    <t xml:space="preserve">Dirección Jurídica: Se expidio la Resolución No.0819 POR LA CUAL SE IMPARTE UNA INSTRUCCIÓN A LA SECRETARÍA GENERAL DEL CONCEJO DE BOGOTÁ, D.C. referente a la publicación acuerdos y proyectos de acuerdo en cumplimiento a la  implementación de la biblioteca jurídica virtual a través de la página web del Concejo de Bogotá DC </t>
  </si>
  <si>
    <r>
      <rPr>
        <u/>
        <sz val="12"/>
        <color theme="1"/>
        <rFont val="Arial"/>
        <family val="2"/>
      </rPr>
      <t>MESA DIRECTIVA:</t>
    </r>
    <r>
      <rPr>
        <sz val="12"/>
        <color theme="1"/>
        <rFont val="Arial"/>
        <family val="2"/>
      </rPr>
      <t xml:space="preserve">
Oficios de invitación a los concejales, actas y grabación de las reuniones, listados de asistencia, infografía y agenda-cronograma
</t>
    </r>
    <r>
      <rPr>
        <u/>
        <sz val="12"/>
        <color theme="1"/>
        <rFont val="Arial"/>
        <family val="2"/>
      </rPr>
      <t>Dirección Jurídica</t>
    </r>
    <r>
      <rPr>
        <sz val="12"/>
        <color theme="1"/>
        <rFont val="Arial"/>
        <family val="2"/>
      </rPr>
      <t xml:space="preserve">
Red Interna carpeta Secretaría General PERÍODO 2020-2023&gt;AÑO 2023&gt;PLAN DE ACCIÓN SEG OAP&gt;1trimestre
https://www.youtube.com/watch?v=EPSzi_e5TjM
Red Interna carpeta Secretaría General PERÍODO 2020-2023&gt;AÑO 2023&gt;ACTAS&gt;ACTAS APROBADAS</t>
    </r>
  </si>
  <si>
    <r>
      <rPr>
        <u/>
        <sz val="12"/>
        <color theme="1"/>
        <rFont val="Arial"/>
        <family val="2"/>
      </rPr>
      <t>MESA DIRECTIVA:</t>
    </r>
    <r>
      <rPr>
        <sz val="12"/>
        <color theme="1"/>
        <rFont val="Arial"/>
        <family val="2"/>
      </rPr>
      <t xml:space="preserve">
La Asamblea Ciudadana Itinerante de Bogotá 2023 fue un proceso de 4 meses de planeación y un mes de ejecución, en el que la Mesa Directiva con el apoyo de Extituto de política abierta (y sus aliados) así como la Secretaría General del Concejo, trabajaron en conjunto para realizar las diferentes actividades con el fin de cumplir con lo estipulado en la resolución 550 de 2020. A continuación, se detalla el componente metodológico de la ACI 2023 por cada una de las fases:
Priorización temática. El comité técnico de la ACI 2023 definió 10 temas de ciudad mediante la revisión de cifras, informes, prensa y agendas del Concejo de Bogotá; estos temas se presentaron en plenaria del Concejo para que los concejales votaran por los cuatro temas prioritarios. Los resultados fueron revisados por los expertos académicos de la ACI 2023 y ajustados según los objetivos pedagógicos y de incidencia que se plantearon. De esta manera, se definió que las cuatro comisiones de la ACI 2023 serían: Seguridad y cuidado; Ambiente y ordenamiento territorial; Espacio público- Movilidad.
Convocatoria: el proceso garantizó la selección aleatoria de participantes, la metodología de Asamblea Ciudadana Itinerante usó tres mecanismos de selección ciudadana: A) Un 65% (78 personas) de nueva ciudadanía escogida por aleatoriedad, B) Un 15% (18 personas) de ciudadanía participante en la Asamblea Ciudadana Itinerante 2020 y 2021. C) Un 20% (24 personas) de ciudadanía que se postula de manera voluntaria para participar en el espacio. Con estos medios se convocaron 120 personas que participaron del ejercicio, las cuales fueron repartidas de manera igualitaria en 12 comisiones temáticas. 
Foros de discusión: fueron espacios para el intercambio de conocimientos en torno a las temáticas priorizadas con participación de expertas, concejales y ciudadanía. Cada espacio presentó posiciones diversas, contrarias o complementarias dentro del panel de invitadas. Los espacios se organizaron en alianza con el Centro de Diálogo de la Universidad del Rosario, así, se vinculó la academia en el espacio de formación de la ACI 2023 y se amplió la participación a personas que no necesariamente hacen parte de la asamblea. También, se invitó a los concejales a ser parte de estos espacios de formación, lo que significó un mayor compromiso de las bancadas que conforman el Concejo de Bogotá con la participación ciudadana. 
</t>
    </r>
    <r>
      <rPr>
        <u/>
        <sz val="12"/>
        <color theme="1"/>
        <rFont val="Arial"/>
        <family val="2"/>
      </rPr>
      <t>Dirección Jurídica:</t>
    </r>
    <r>
      <rPr>
        <sz val="12"/>
        <color theme="1"/>
        <rFont val="Arial"/>
        <family val="2"/>
      </rPr>
      <t xml:space="preserve">
Se desarrollaron las siguientes asambleas ciudadanas:
1. Balance de ciudad, una perspectiva desde el concejo de Bogotá.
2. Balance de ciudad - retos en ambiente y ordenamiento territorial 17 05 2023.
3. Concejo de Bogotá, la tercera Asamblea Ciudadana que busca ponerle la lupa al trabajo realizado en la ciudad.</t>
    </r>
  </si>
  <si>
    <r>
      <rPr>
        <u/>
        <sz val="12"/>
        <color theme="1"/>
        <rFont val="Arial"/>
        <family val="2"/>
      </rPr>
      <t>MESA DIRECTIVA:</t>
    </r>
    <r>
      <rPr>
        <sz val="12"/>
        <color theme="1"/>
        <rFont val="Arial"/>
        <family val="2"/>
      </rPr>
      <t xml:space="preserve">
</t>
    </r>
    <r>
      <rPr>
        <sz val="11"/>
        <color theme="1"/>
        <rFont val="Calibri"/>
        <family val="2"/>
        <scheme val="minor"/>
      </rPr>
      <t>Socialización en junta de voceros del 25 de septiembre de 2023. Informe de los resultados socializado a todos los concejales y funcionarios, mediante el correo electronico de la Corporación.
W:\PERÍODO 2020-2023\AÑO 2023\PLAN DE ACCION SEG OAP\3 trimestre\Actividades para metas Mesa Directiva\Actividad Cabildo yo Asamblea Ciudadanas</t>
    </r>
    <r>
      <rPr>
        <u/>
        <sz val="11"/>
        <color theme="1"/>
        <rFont val="Calibri"/>
        <family val="2"/>
        <scheme val="minor"/>
      </rPr>
      <t xml:space="preserve">
Dirección Jurídica:
* https://www.youtube.com/watch?v=69ByhvN78DQ
* https://www.youtube.com/watch?v=pTQCMWrkcy0
* https://concejodebogota.gov.co/llega-al-concejo-de-bogota-la-tercera-asamblea-ciudadana-que-busca/cbogota/2023-05-23/084537.php</t>
    </r>
  </si>
  <si>
    <t>A través de la Secretaría General, durante el IV  trimestre, se realizaron  tres juntas de voceros para definir la agenda de sesiones de los meses octubre, noviembre y diciembre de 2023, garantizando la participación equitativa de bancadas, cabe señalar que para la agenda del mes de octubre se presentaron a la junta de voceros, los resultados del ejercicio de medición de percecpción ciudadana remitido por el laboratorio de innovación DEMOLAB.</t>
  </si>
  <si>
    <t>Actas Junta de Vocero: W:\PERÍODO 2020-2023\AÑO 2023\JUNTA DE VOCEROS\Actas 2023</t>
  </si>
  <si>
    <t>En gestión adelantada por la  Secretaría General en el cuarto trimestre fueron aprobados díez (10)  proyectos de Acuerdo que se convirtieron en los Acuerdos 917, 918, 919, 920, 921, 922,923,924,925, y 926</t>
  </si>
  <si>
    <t>Publicación en la Red Interna por el link W:\PERÍODO 2020-2023\AÑO 2023\ACUERDOS, Y PUBLICADOS EN LOS Anales link W:\ANALES Y PUBLICACIONES\Acuerdos 2023</t>
  </si>
  <si>
    <t xml:space="preserve">  De los proyectos de Acuerdo priorizados por las bancadas y definidos en la agenda por la Junta de Voceros, se consta el debate del Proyecto de Acuerdo No 633 de 2023;“Por el cual se crea la aplicación de denuncia de actos de violencia sexual cometidos contra los niños, niñas, adolescentes y jóvenes en colegios públicos y privados del distrito, para uso exclusivo de estos mismos”. en el mes de noviembre de 2023 y fue aprobado en sesión plenaria el 12 de diceimbre de 2023, quedando para firma de sanción de la Alcaldesa Mayor.
</t>
  </si>
  <si>
    <t>W:\PERÍODO 2020-2023\AÑO 2023\PROYECTOS DE ACUERDO\PRIMER DEBATE</t>
  </si>
  <si>
    <t>Durante la vigencia se desarrollaron 3 Debates: enfocados en la REACTIVACIÓN ECONÓMICA, OPORTUNIDADES, empleabilidad y generación de rutas de empleo en Bogotá, enfocadas a los jóvenes, mujeres, y población vulnerable.</t>
  </si>
  <si>
    <t>Durante el cuatrienio se cumplió con la meta, para 2023 se realizaron 2 audiencias públicas AUDIENCIA PUBLICA POR LA VIVIENDA DIGNA PARA LAS MUJERES EN BOGOTÁ, el 23 de febrero liderado por la Concejala Heidy Sánchez.</t>
  </si>
  <si>
    <t>Ya se realizaron la totalidad de las reuniones correspondientes donde se acordaron las condiciones operativas para la entrega y cargue de la información, asi mismo la mesa directiva expidió la Resolución No.0819 POR LA CUAL SE IMPARTE UNA INSTRUCCIÓN A LA SECRETARÍA GENERAL DEL CONCEJO DE BOGOTÁ, D.C. referente a la publicación acuerdos y proyectos de acuerdo en cumplimiento a la  implementación de la biblioteca jurídica virtual a través de la página web del Concejo de Bogotá DC .</t>
  </si>
  <si>
    <t>Se han realizado las validaciones de carge de la información enviada a Regimen Legal de la SJD y se comprobó el cargue progresivo de la información remitida. Se harán las validaciones correspondientes por cada envio de información</t>
  </si>
  <si>
    <t>W:\PERÍODO 2020-2023\AÑO 2023\PLAN DE ACCION SEG OAP\4 trimestre\Actividad Biblioteca Jurídica</t>
  </si>
  <si>
    <t xml:space="preserve">Durante el trimestre se realizó la publicación en la pagina web, de un boton de enlace a la biblioteca de Regimen Legal denominado "Biblioteca Jurídica" el cual permite la consulta pública y actualizada de los Acuerdos Sancionados </t>
  </si>
  <si>
    <t xml:space="preserve">Boton enlace en https://concejodebogota.gov.co/cbogota/site/edic/base/port/inicio.php </t>
  </si>
  <si>
    <t>Durante sesiones de actualización documental realizadas por la Secretaría General en los meses de octubre a noviembre, se realizó el ajuste de la actividad 5.4. PUBLICAR PROYECTOS DE ACUERDO Y/O ACUERDOS SANCIONADOS, en la que se incluye el envío de los proyectos de acuerdo y acuerdos sancionados a Regimen legal para su publicación y consulta a través del enlace en la pagina Web del Concejo, así como su permanente seguimiento para la verificación de la actualización de la información, este procedimiento fue radicado en la Oficina Asesora de Planeación para su presentación al CIGD.</t>
  </si>
  <si>
    <t>W:\PERÍODO 2020-2023\AÑO 2023\PLAN DE ACCION SEG OAP\4 trimestre\Actividad 68. Actualizar el 100% de los documentos proceso Gestión Normativa</t>
  </si>
  <si>
    <t>La Secretaría General realizó seguimiento a la ejecución del contrato mediante el cual en el mes de diciembre de 2023, se entregó software para la realización de sesiones y su consecuente producción de actas, así mismo durante el último trimestre de esta vigencia, se participó en mesas de trabajo de definición y aportes de información para la parametrización de estas herramientas, asi como la capacitación de grupos de funcionarios relacionados con los procesos misionales de Gestión Normativa y Control Político.</t>
  </si>
  <si>
    <t>W:\PERÍODO 2020-2023\AÑO 2023\PLAN DE ACCION SEG OAP\4 trimestre\Actividad 27 solución tecnológica para la producción de las actas en los recintos</t>
  </si>
  <si>
    <t>Durante este trimestre se realizó seguimiento y envío de información solicitada, una vez finalizada la entrega del software, se realizó solicitud del respectivo informe de ejecución a la Dirección Financiera, supervisora del Contrato con la firma MATIZZO.</t>
  </si>
  <si>
    <t>W:\PERÍODO 2020-2023\AÑO 2023\PLAN DE ACCION SEG OAP\4 trimestre\Actividad 28 Seguimiento trimestral a la ejecución contractual del software</t>
  </si>
  <si>
    <t>Durante el trimestre se atendió  y se suministró la información requerida por el contratista para la parametrización del sistema, así como los requerimientos realizados por la empresa desarrolladora de software (MATIZZO) y la capacitación de Concejales y Funcionarios de las Comisiones.</t>
  </si>
  <si>
    <t>W:\PERÍODO 2020-2023\AÑO 2023\PLAN DE ACCION SEG OAP\4 trimestre\Actividad 29 Atender y suministrar la información requerida para la definición de características y necesidades funcionales del sistema Relatoria</t>
  </si>
  <si>
    <t xml:space="preserve">Durante el trimestre se realizó varias capacitaciones en el aplicativo relacionadas con la operación del mismo y en las que se incluyó la explicación del funcionamiento del sistema de grabación y transcripción de actas. </t>
  </si>
  <si>
    <t>W:\PERÍODO 2020-2023\AÑO 2023\PLAN DE ACCION SEG OAP\4 trimestre\Actividad 30. Gestionar capacitación a los funcionarios involucrados en la operatividad de la herramienta para la producción de las actas</t>
  </si>
  <si>
    <t>A la fecha no se ha recibido el manual operativo para la operación de la herramienta de transcripción de actas de parte del proveedor MATIZZO.</t>
  </si>
  <si>
    <t>Aún se encuentra pendiente el ajuste de la herramienta para la gestión de las sesiones conforme las observaciones recibidas en las jornadas de capacitación, asi como la entrega de su manual de operación, base para la definición de actividades del procedimiento a incluir o ajustar, por esta razón aún no se realiza reunión para la actualización del procedimiento.</t>
  </si>
  <si>
    <t>Acta de reuniones, acta junta de voceros W:\PERÍODO 2020-2023\AÑO 2023\PLAN DE ACCION SEG OAP\4 trimestre\Actividad 33 propuesta metodologica sistema de medición de la gestion de los Honorables Concejales de Bogotá</t>
  </si>
  <si>
    <t>Presentación de la propuesta metodologica ante la junta de voceros 
Durante el ultimo trimestre la Secretaria General realizó revisión de metodología sugerida por la Mesa Directiva y presentó observaciones para la redacción de cuestionario desarrollado para la autoevaluación de la gestión de los concejales, dicha metodología fue presentada en junta de voceros del mes de diciembre 2023.</t>
  </si>
  <si>
    <t>Foro Movilidad – Seguridad: Regiotran Norte - Seguridad vial en transporte intermunicipal -Trabajo conjunto para ciclopaseos intermunicipales, fecha 13 de diciembre en el marco de la plenaria de la Corporación 
-Foro Medio Ambiente: Mejorar la calidad del aire -Política pública bienestar animal- Transformación y manejo de residuos sólidos coordinado fecha: 16 de diciembre en el marco de la Sesión de la Comisión del plan de Desarrollo.
Durante el trimestre octubre-diciembre se realizaron dos encuentros temáticos con la participación de Concejos Municipales de la región metropolitana: Foro Experiencias exitosas en políticas públicas para Seguridad y movilidad realizado el 13 de diciembre de 2023 en sesión plenaria. Foro “Intercambio de experiencias exitosas en política pública relacionados con temas ambientales: mejora de la calidad del aire, Política pública bienestar animal, transformación y manejo de residuos sólidos coordinado, realizado el 16 de diciembre de 2023 en sesion de la Comisión Primera del Plan, que sumados al Foro de Seguridad Alimentaria con “Diputados” de Cundinamarca realizado en el primer trimestre de 2024 (22 de febrero) dan cumplimiento a la actividad.</t>
  </si>
  <si>
    <t xml:space="preserve">Durante sesiones de actualización documental realizadas por la dependencia en los meses de octubre a noviembre,se concluyó la revisión y ajuste del procedimiento de gestión normativa, inluyendo las modificaciones necesarias dada la actualización del reglamento interno de la Corporación, el proyecto del procedimiento fue remitido a la Oficina Asesora de Planeación para revisión metodológica y su respectiva presentación a aprobación del CIGD.
</t>
  </si>
  <si>
    <t xml:space="preserve">Durante sesiones de actualización documental realizadas por la dependencia en los meses de octubre a noviembre,se concluyó la revisión y ajuste del procedimiento de gestión normativa, el proyecto del procedimiento fue remitido a la Oficina Asesora de Planeación para revisión metodológica y su respectiva presentación a aprobación del CIGD.
</t>
  </si>
  <si>
    <t>Durante el trimestre realizó la  creación del "formato de estadistica de usuarios" y la actualización del formato de "Consulta y préstamo Biblioteca" los cuales fueron presentados para revisión metodológica de la OAP y su presentación al CIGD.</t>
  </si>
  <si>
    <t>Durante el trimestre y conforme a los avances de la parametrización del aplicativo, se realizaron ajustes al procedimiento cabina de sonido, renombrado como "transmisión, grabación y emisión de sesiones plenarias, comisiones permanentes y eventos misionales del Concejo de Bogotá DC, el cual fue remitido para revisión metodológica de la OAP y su respectiva presentación a aprobación del CIGD.</t>
  </si>
  <si>
    <t>Se efectuaron los diferentes trámites con la Secretaría Distrital de Hacienda, donde se ajustó en varias ocasiones la ficha de contratación y anexo técnico, arrojando como resultado la contratación de la firma LEXCO S.A. para la actualización de las Tablas de Retención Documental. El anexo técnico describe los componentes que van a regir la actualización del instrumento.</t>
  </si>
  <si>
    <t>Contrato suscrito con la firma LEXCO S A para la actualización de las Tablas de Retención Documental en : W:\PERÍODO 2020-2023\AÑO 2023\PLAN DE ACCION SEG OAP\4 trimestre\Actividad 141</t>
  </si>
  <si>
    <t>Se efectuaron los diferentes trámites con la Secretaría Distrital de Hacienda, donde se ajustó en varias ocasiones la ficha de contratación y anexo técnico, arrojando como resultado la contratación de la firma LEXCO S.A. para la elaboración e implementación del PGD. El anexo técnico describe los componentes que van a regir la elaboración e implementación del instrumento</t>
  </si>
  <si>
    <t>Contrato suscrito con la firma LEXCO S A para la elaboración e implementación del PGD en: W:\PERÍODO 2020-2023\AÑO 2023\PLAN DE ACCION SEG OAP\4 trimestre\Actividad 143</t>
  </si>
  <si>
    <t>Se elaboró el documento "Propuesta contenido mínimo modelo requisitos Concejo", el cual es la base para establecer la hoja de ruta del modelo</t>
  </si>
  <si>
    <t>Documento propuesta en: W:\PERÍODO 2020-2023\AÑO 2023\PLAN DE ACCION SEG OAP\4 trimestre\Actividad 144</t>
  </si>
  <si>
    <t>Acta de sesión
Listado de asistencia</t>
  </si>
  <si>
    <t>El 27 de noviembre de 2023 se realizón en el salón Lara Bonilla, la Charla "IA aplicada a la innovación pública". La cual se realizó de manera presencia y se transmitio por link.</t>
  </si>
  <si>
    <t>https://drive.google.com/drive/folders/1nqc5QT3Iw6-r7rm2O9YRYlSi6PyMT2uo?usp=drive_link</t>
  </si>
  <si>
    <t xml:space="preserve">Con el fin de obtener el insumo necesario para nutrir los ejercicios de control político y gestión normativa.” se partició en las ferias de servicios ciudadanas organizadas por el Distrito, en donde se obtuvieron “las propuestas provenientes de ciudadanos, organizaciones sociales y Juntas Administradoras Locales -JAL”. la información se obtuvo mediante los forms aplicados a los ciudadanos participantes y se reitió mediante memorando a los H. Concejales. 
Teniendo en cuenta que el Plan de Acción exige el cumplimiento de meta de 3 actividades, se tiene confirmada la participación del Demolab en la Feria de servicios organizada por el Distrito para el día 18 de diciembre de 2023 en donde se obtendran kas propuestas provenientes de los ciudadanos para ser entregadas a los H. Concejales. Dando cumplimiento así a la totalidad de metas del plan de acción. </t>
  </si>
  <si>
    <t>Memorando remitido en el mes de octubre
Memorando en el mes de noviembre 
Infografia
Informes
Programación feria de servicios 18 de diciembre de 2023 - https://drive.google.com/drive/folders/1nqc5QT3Iw6-r7rm2O9YRYlSi6PyMT2uo?usp=drive_link</t>
  </si>
  <si>
    <t xml:space="preserve">Se elaboró directorio con los contactos de las personas y organizaciones que han participado en actividades del laboratorio de innovación. 
Este directorio se actualizará una vez se cuente con la información de los nuevos integrantes de la Administración Distrital, de las JAL y demás entidades que participan en las actividades del laboratorio. </t>
  </si>
  <si>
    <t>Directorio - https://drive.google.com/drive/folders/1nqc5QT3Iw6-r7rm2O9YRYlSi6PyMT2uo?usp=drive_link</t>
  </si>
  <si>
    <t xml:space="preserve">Se expidio la Resolución No.0819 POR LA CUAL SE IMPARTE UNA INSTRUCCIÓN A LA SECRETARÍA GENERAL DEL
CONCEJO DE BOGOTÁ, D.C. referente a la publicación acuerdos y proyectos de acuerdo en cumplimiento a la  implementación de la biblioteca jurídica virtual a través de la página web del Concejo de Bogotá DC </t>
  </si>
  <si>
    <t xml:space="preserve">Se elaboró la metodología para la apertura y la participación ciudadana y la innovación política para redimensionar el concepto de política, en la infancia, la adolescencia, la juventud hasta el adulto mayor, en procura de aportar a su proceso de formación frente a la importancia de participar activamente en los procesos de gobierno, partiendo de la familia, en sentido amplio, como base esencial de la sociedad.
La metodología elaborada abarca los espacios en los que actúa el Demolab para incentivar la participación ciudadana, tales como: 
Concejo al Colegio
Ferias de Servicios
Concejo a las localidades
Ferias de servicios </t>
  </si>
  <si>
    <t>Metodología - https://drive.google.com/drive/folders/1nqc5QT3Iw6-r7rm2O9YRYlSi6PyMT2uo?usp=drive_link</t>
  </si>
  <si>
    <r>
      <t xml:space="preserve">La Asamblea Ciudadana Itinerante de Bogotá 2023 fue un proceso de 4 meses de planeación y un mes de ejecución, en el que la Mesa Directiva con el apoyo de Extituto de política abierta (y sus aliados) así como la Secretaría General del Concejo, trabajaron en conjunto para realizar las diferentes actividades con el fin de cumplir con lo estipulado en la resolución 550 de 2020. A continuación, se detalla el componente metodológico de la ACI 2023 por cada una de las fases:
Priorización temática
El comité técnico de la ACI 2023 definió 10 temas de ciudad mediante la revisión de cifras, informes, prensa y agendas del Concejo de Bogotá; estos temas se presentaron en plenaria del Concejo para que los concejales votaran por los cuatro temas prioritarios. Los resultados fueron revisados por los expertos académicos de la ACI 2023 y ajustados según los objetivos pedagógicos y de incidencia que se plantearon. De esta manera, se definió que las cuatro comisiones de la ACI 2023 serían: Seguridad y cuidado; Ambiente y ordenamiento territorial; Espacio público- Movilidad.
Convocatoria: el proceso garantizó la selección aleatoria de participantes, la metodología de Asamblea Ciudadana Itinerante usó tres mecanismos de selección ciudadana: A) Un 65% (78 personas) de nueva ciudadanía escogida por aleatoriedad, B) Un 15% (18 personas) de ciudadanía participante en la Asamblea Ciudadana Itinerante 2020 y 2021. C) Un 20% (24 personas) de ciudadanía que se postula de manera voluntaria para participar en el espacio. Con estos medios se convocaron 120 personas que participaron del ejercicio, las cuales fueron repartidas de manera igualitaria en 12 comisiones temáticas. 
Foros de discusión: fueron espacios para el intercambio de conocimientos en torno a las temáticas priorizadas con participación de expertas, concejales y ciudadanía. Cada espacio presentó posiciones diversas, contrarias o complementarias dentro del panel de invitadas. Los espacios se organizaron en alianza con el Centro de Diálogo de la Universidad del Rosario, así, se vinculó la academia en el espacio de formación de la ACI 2023 y se amplió la participación a personas que no necesariamente hacen parte de la asamblea. También, se invitó a los concejales a ser parte de estos espacios de formación, lo que significó un mayor compromiso de las bancadas que conforman el Concejo de Bogotá con la participación ciudadana.
</t>
    </r>
    <r>
      <rPr>
        <u/>
        <sz val="12"/>
        <rFont val="Arial"/>
        <family val="2"/>
      </rPr>
      <t xml:space="preserve">Dirección Jurídica
</t>
    </r>
    <r>
      <rPr>
        <sz val="12"/>
        <rFont val="Arial"/>
        <family val="2"/>
      </rPr>
      <t xml:space="preserve">Se desarrollaron las siguientes asambleas ciudadanas:
1. Balance de ciudad, una perspectiva desde el concejo de Bogotá.
2. Balance de ciudad - retos en ambiente y ordenamiento territorial 17 05 2023.
3. Concejo de Bogotá, la tercera Asamblea Ciudadana que busca ponerle la lupa al trabajo realizado en la ciudad.
</t>
    </r>
  </si>
  <si>
    <r>
      <t xml:space="preserve">Socialización en junta de voceros del 25 de septiembre de 2023. Informe de los resultados socializado a todos los concejales y funcionarios, mediante el correo electronico de la Corporación, 
</t>
    </r>
    <r>
      <rPr>
        <u/>
        <sz val="12"/>
        <rFont val="Arial"/>
        <family val="2"/>
      </rPr>
      <t xml:space="preserve">Dirección Jurídica
</t>
    </r>
    <r>
      <rPr>
        <sz val="12"/>
        <rFont val="Arial"/>
        <family val="2"/>
      </rPr>
      <t xml:space="preserve">
* https://www.youtube.com/watch?v=69ByhvN78DQ
* https://www.youtube.com/watch?v=pTQCMWrkcy0
* https://concejodebogota.gov.co/llega-al-concejo-de-bogota-la-tercera-asamblea-ciudadana-que-busca/cbogota/2023-05-23/084537.php</t>
    </r>
  </si>
  <si>
    <t>Curso Virtual En Servicio Al Ciudadano - Capacitaciones De La Universidad Distrital Al Concejo De Bogotá</t>
  </si>
  <si>
    <t>PDF Lista de asistencia</t>
  </si>
  <si>
    <t>Se presenta la primera semana de enero del 2023</t>
  </si>
  <si>
    <t>Se actualizo y envio a la oficina Asesora de Planeación para aprobación el protocolo de atención a redes sociales.</t>
  </si>
  <si>
    <t>PDF Correo envio de documentos</t>
  </si>
  <si>
    <t>Para este periodo no se realizo actualización de documentos</t>
  </si>
  <si>
    <t>Se realizó  la revisión mensual de la actualización del normograma de acuerdo con la información remitida por los responsables de los procesos, así:
Octubre:
8. Talento Humano
9. Gestión Jurídica
Noviembre:
11. Recursos Físicos
Diciembre:
Se envia la ultima semana de diciembre para publicar.</t>
  </si>
  <si>
    <t>Memorandos 2023IE14978 del 25-10-2023, 2023IE17098 del 29-11-2023 remitidos a las Oficinas Asesoras de Comunicaciones responsable de publicar el normograma en la página web, red interna de la entidad y oficina asesora de planeación para conocimiento.</t>
  </si>
  <si>
    <t>Memorandos 2023IE16860 del 28-11-2023   y 2023IE16863 del 28-11-2023, dirigidos a la Mesa Directiva y a los Honorables Concejales, respectivamente.</t>
  </si>
  <si>
    <t>Desde la oficina de atención al ciudadno se realizaron las mesas de trabajo sobre el tema, la ejecución de la actividad es de la Dirección Administrativa.</t>
  </si>
  <si>
    <t>Conforme al reporte realizado en el «Sistema de Información para el Registro, Seguimiento, Monitoreo y Generación del Índice de Cumplimiento (ITA)», establecido por la Procuraduría General de la Nación, para medir el nivel de cumplimiento de la Ley 1712 de 2014, por  los Sujetos Obligados, el Concejo de Bogotá obtuvo un nivel de cumplimiento en la publicación de la información mínima requerida en la Ley 1712 de 2014 y su Decreto Reglamentario 103 de 2015  de un 91% para la vigencia 2023.</t>
  </si>
  <si>
    <t>Información mínima obligatoria publicada en Web barra principal - Menú de Transparencia y Acceso a la Información Pública, Menú de atención al ciudadano y Menú Participa 
https://concejodebogota.gov.co/cbogota/site/edic/base/port/inicio.php
Informe de autodiagnóstico del Concejo de Bogotá, en el «Sistema de Información para el Registro, Seguimiento, Monitoreo y Generación del Índice de Cumplimiento (ITA)» https://apps.procuraduria.gov.co/ita/publico/consultaMatrizDetallada/</t>
  </si>
  <si>
    <t>Para la vigencia 2022-2023 y conforme a los nuevos lineamientos  establecidos en el documento técnico de ITB, se obtuvo que el cumplimiento del Concejo para este periodo se encuentra en un  67,9%, lo cual,  ubicaria a la Entidad en un riesgo medio en este índice. El cambio de los lineamientos de ITB para este periodo genero que no se diera cumplimiento a los nuevos requisitos solicitados en esta medición.</t>
  </si>
  <si>
    <t>Documento con el estimado de cumplimiento de los componentes de ITB</t>
  </si>
  <si>
    <t xml:space="preserve">Para el 4 trimestre se actualizaron 11 Autodiagnósticos de un total de 14; ejercicio que arroja un porcentaje de avance de 78,57% </t>
  </si>
  <si>
    <t>Red interna de la Corporación. Carpeta U:\MIPG</t>
  </si>
  <si>
    <t>Proyecto de Acuerdo No. 208 de 2023: “Por medio del cual se institucionaliza el sistema de representación de vendedores informales a través del consejo distrital y los consejos locales de vendedores informales y se dictan otras disposiciones”</t>
  </si>
  <si>
    <t>Documentación del P.A, expocision de motivos, anexos etc.
W:\PERÍODO 2020-2023\AÑO 2023\PROYECTOS DE ACUERDO\PRIMER DEBATE</t>
  </si>
  <si>
    <t>8 P.A. radicados; PA 399 debatido en la Comisión Primera Permanente del Plan. Por medio del cual se busca incentivar el uso de la bicicleta como medio de transporte en las empresas privadas, buscando evitar y reducir los niveles de contaminación atmosférica, emisión de gases de efecto invernadero y la congestión en Bogotá”</t>
  </si>
  <si>
    <t>Documentación del P.A, expocision de motivos, anexos etc.
W:\PERÍODO 2020-2023\AÑO 2020\PROYECTOS DE ACUERDO\PRIMER DEBATE\Proy. 409-2020</t>
  </si>
  <si>
    <t xml:space="preserve">En el segundo semestre de 2023, la Mesa Directiva solicitó la revisión y observaciones al aplicativo presentado por equipo de trabajo del Concejo de Bogotá D.C., en la vigencia 2022, en el marco del concurso de mejores equipos de trabajo, relacionada con seguimiento a la presentación de resultados de los Acuerdos, ya que el mismo está diseñado específicamente para realizar el seguimiento a la implementación de los Acuerdos Distritales, para ello se realizaron encuentros con el fin que pudiera ser usado por la secretaría general y cumplir con el logro. </t>
  </si>
  <si>
    <t xml:space="preserve">Listados de asistencia reuniones </t>
  </si>
  <si>
    <t>07-03-23 Primer Foro Distrital de Enfermedades Huérfanas
10-03-23 Foro Reforma a la Salud
11-04-23 Sociedad Civil Construcción de Paz y Víctimas
26-04-23 Derechos menstruales y licencia menstrual.
25-05-23 Tren de Aragua y Explotación Sexual Y Comercial de Nna.
14 -08-23 Foro inseguridad y justicia
25-11-23 Foro(25N) conmemoración día Internacional de la eliminación</t>
  </si>
  <si>
    <t xml:space="preserve">Orden del día, fotografias de las sesiones
U:\PLAN DE ACCIÓN CUATRIENAL 2020-2023\EVIDENCIAS DE CUMPLIMIENTO </t>
  </si>
  <si>
    <t>Se dictó en el marco del Plan Institucional de Capacitación - PIC 2023, por parte de la Universidad Distrital, un curso de Participación Ciudadana.</t>
  </si>
  <si>
    <t>Registro de asistencia que reposa en el informe presentado por la Universidad Distrital, así como los certificados entregados que reposan en el mismo informe.</t>
  </si>
  <si>
    <t xml:space="preserve">La supervisión del contrato 220900 cuyo Objeto es: “Realizar la reestructuración de los portales WEB (Página Institucional e intranet) de la Corporación y establecer los parámetros para la visualización de información en la sede electrónica del Concejo de Bogotá D.C., está a cargo de la Dirección administrativa / Seguridad y Sistemas de información, y la Oficina Asesora de Comunicaciones colabora en lo relacionado con la organización gráfica y de diseño, por consiguiente información detallada de este logro la suministra Sistemas.
La empresa seleccionada para iniciar esta actividad fue DAYSCRIPT S A S EN REORGANIZACION, y se realizó reunión de inicio el 28 de diciembre de 2022. Durante el 2023 la compañía contratada está en pleno desarrollo del proyecto de “Reestructuración Página Web e Intranet Secretaría de Hacienda”.
De acuerdo a lo estipulado en la ficha técnica, se ha surtido la primera fase llamada "Conceptualización/ideación" de la cual se han presentado por parte del proveedor los respectivos 7 entregables; se desarrolló la fase 2 llamada "Diseño centrado en el usuario" con 5 entregables; y actualmente se encuentra en desarrollo la fase 3, que consiste en el cargue de información proveniente de la antigua página web y de la intranet y puesta en operación.
Esta 3era fase de puesta en operación al usuario de la web y la intranet y realizar los ajustes pertinentes, lo cual se realizará durante el 1er semestre del 2024. Las fechas precisas de duración de esta fase las definirá el proceso de sistemas como supervisor del contrato.
Se mantiene un repositorio en el Drive a cargo de la dirección administrativa / Seguridad y Sistema de la Información, con la respectiva información documental de cada una de las fases.
Se encuentran implementados los portales WEB de la Corporación, actualmente se está a la espera para el carge de la información para su publicación
</t>
  </si>
  <si>
    <t>La supervisión del contrato 220900 cuyo Objeto es: “Realizar la reestructuración de los portales WEB (Página Institucional e intranet) de la Corporación y establecer los parámetros para la visualización de información en la sede electrónica del Concejo de Bogotá D.C., está a cargo de la Dirección administrativa / Seguridad y Sistemas de información, y la Oficina Asesora de Comunicaciones colabora en lo relacionado con la organización gráfica y de diseño, por consiguiente información detallada de este logro la suministra Sistemas.
La empresa seleccionada para iniciar esta actividad fue DAYSCRIPT S A S EN REORGANIZACION, y se realizó reunión de inicio el 28 de diciembre de 2022. Durante el 2023 la compañía contratada está en pleno desarrollo del proyecto de “Reestructuración Página Web e Intranet Secretaría de Hacienda”.
De acuerdo a lo estipulado en la ficha técnica, se ha surtido la primera fase llamada "Conceptualización/ideación" de la cual se han presentado por parte del proveedor los respectivos 7 entregables; se desarrolló la fase 2 llamada "Diseño centrado en el usuario" con 5 entregables; y actualmente se encuentra en desarrollo la fase 3, que consiste en el cargue de información proveniente de la antigua página web y de la intranet y puesta en operación.
Esta 3era fase de puesta en operación al usuario de la web y la intranet y realizar los ajustes pertinentes, lo cual se realizará durante el 1er semestre del 2024. Las fechas precisas de duración de esta fase las definirá el proceso de sistemas como supervisor del contrato.
Se mantiene un repositorio en el Drive a cargo de la dirección administrativa / Seguridad y Sistema de la Información, con la respectiva información documental de cada una de las fases.
Se encuentran implementados los portales WEB de la Corporación, actualmente se está a la espera para el carge de la información para su publicación</t>
  </si>
  <si>
    <t>Se remitieron a la Oficina Asesora de Planeación los documentos del proceso para su revisión metodologica</t>
  </si>
  <si>
    <t>Correo de remisión</t>
  </si>
  <si>
    <t>El 01 de noviembre de 2023 se dio inicio al contrato 230914 para la implementación del nuevo sistema de nómina de la Corporación, actualmente se encuentra en proceso de desarrollo. Avance de las actividades:
- Gestión de recursos para su apropiación presupuestal en la implementación.
- Capacitación a los responsables en el proceso de nómina.
- Proceso del cargue y migración de información de nómina.
- Desarrollo y parametrización bajo los lineamientos de sistemas y seguridad de la información.
- Pruebas funcionales y salida en vivo.</t>
  </si>
  <si>
    <t xml:space="preserve">Se cuenta con la Información de la Planta de Personal y situaciones administrativas  listas para cargue enn el aplicativo de nómina para los pagos. </t>
  </si>
  <si>
    <t>Los actos administrativos se encuentran  publicados en el link de Administrativa/Talento Humano/Carrera Administrativa/Planta de Personal</t>
  </si>
  <si>
    <t>Se aplicaron las herramientas dispuestas para la consolidación de la información de los Diagnósticos de Necesidades de Bienestar Social y Capacitación y la información obtenida en los mismos se encuentra en depuración y análisis.</t>
  </si>
  <si>
    <t>Diagnósticos de necesidades de bienestar social y capacitación aplicados</t>
  </si>
  <si>
    <t>Se midieron los Indicadores implementados para medir los movimientos de personal (rotación, movilidad y ausentismos) y se presentaron al Equipo Tecnico de Talento Humano</t>
  </si>
  <si>
    <t>La medición de los indicadores se encuentran  publicados en el link de Palneación/Indicadores de Gestión/Año 2023</t>
  </si>
  <si>
    <t>Las vacantes fueron Provistas de conformidad con el Plan Anual de Vacantes en los terminos y condiones establecidas.</t>
  </si>
  <si>
    <t xml:space="preserve">Se presentó el informe mensualmente de la ejecución del Plan de Provisión de Recursos Humanosal  al Equipo Técnico de Talento Humano. </t>
  </si>
  <si>
    <t>Se encuentra publicada en el link de Administrativa/Actas Equipo Tecnico de Talento Humano</t>
  </si>
  <si>
    <t>1) El 22 de septiembre se invitó a los aspirantes al Concejo de Bogotá a firmar un pacto de compromiso de apropiación de los valores del Código de Integridad en la función pública.                                                                                                                                                             2)Los días 2, 4 y 9 de octubre se socializaron piezas gráficas con las propuestas presentadas por los funcionarios en el concurso de talentos.                                                                                                                                                                                                                                                        3)El 19 de octubre se realizó concurso de conocimiento del Código de Integridad en  diferentes dependencias de la Entidad.                                                                                                                                                                                                                                                 4) El 25 de octubre se socializó pieza gráfica agradeciendo a los HC que participaron en la campaña "Por un Gobierno Ético"                      5) El 30 de octubre se socializó pieza gráfica felicitando a los HC que fueron elegidos y se les invitó a apropiar los valores en su gestión pública.                                                                                                                                                                                                                                               6) El 20 de noviembre se socializó pieza gráfica recordando a los colaboradores a vivenciar los valores en su cotidianidad.                      7) El 10 de noviembre se realizó premiación de los participantes en el concurso de talentos.                                                                                           8)El 9 de noviembre se socializó enlace para diligenciar encuesta apropiación Código de Integridad •                                                                     9) Se realizaron diferentes visitas a las dependencias en el transcurso del trimestre recordando la apropiación de los valores del Código de Integridad con diferentes estrategias lúdicas que incluía pequeños premios por la participación de los colaboradores. 10) Durante el último trimestre el Equipo de Gestores de la Integridad participó en el concurso Senda de la Integridad organizado por la Alcaldía Mayor de Bogotá.                                                                                                                                                                                                             11) Se asistió a reuniones virtuales y presenciales relacionadas con la ejecucuón del concurso Senda de la  Integridad programada por la Alcaldía Mayor de Bogotá.</t>
  </si>
  <si>
    <t>Se iniciaron las capacitacitaciones faltantes previstas en el contrato del PIC - 2023 y se culminaron la totalidad de capacitaciones programadas para desarrollarse en la vigencia 2023.</t>
  </si>
  <si>
    <t>Informe Final de la Universidad Distrital</t>
  </si>
  <si>
    <t>Se realizó la socialización de los resultados de la convocatoria para la selección de los mejores equipos de trabajo de la vigencia 2023, encontrando que la Dirección Jurídica le dio viabilidad a las Resoluciones que reconocen el primer y tercer puesto, pero a 14 de diciembre de 2023, no ha dado viabilidad a la Resolución que reconoce el segundo puesto, sin justificación válida. Así mismo se realizó la ceremonia de entrega de incentivos sin reconocer a los equipos de trabajo en ella.</t>
  </si>
  <si>
    <t>Registro fotográfico de la ceremonia de incentivos y Resoluciones que reconocene el primer y tercer puesto de la convocatoria para la selección de los mejores equipos de trabajo.</t>
  </si>
  <si>
    <t xml:space="preserve">Durante el cuarto trimestre de esta vigencia se han realizado las siguientes actividades de Bienestar, de conformidad con el Plan Institucional de Bienestar:
• Encuéntrate con tu Ser realizada para 50 funcionarios, realizada el 5 y 6 de octubre en el hotel Lagomar el Peñon, ubicado en el municipio de Girardot – Cundinamarca.
• Vacaciones Recreativas Semana del Receso para 90 hijos(as) de los funcionarios, realizada en la semana del 9 al 11 de octubre. 
• Celebración Día de los Niños para 64 hijos(as) de los funcionarios, realizada el 28 de octubre en la plazoleta interna de la Corporación.
• Ceremonia de Incentivos para 133 funcionarios reconocidos por tiempo de servicio, mejores funcionarios, mejores equipos de trabajo, brigadistas, pensionados y ganadores juegos deportivos distritales.
• Talleres de Manualidades para 120 funcionarios, realizada desde el 1 de noviembre hasta el 6 de diciembre
• Juegos Internos Deportivos en las modalidades de rana, tejo y tenis de mesa, programados para los días 4,5 y 6 de diciembre en la plazoleta interna de la Corporación.
• Primera feria de emprendimientos de funcionarios con la participación de 30 proyectos.
• Taller de Padres e Hijos para 22 funcionarios y sus hijos(as), programada para el día 2 de diciembre en el COMPENSAR de la Av. 68. 
• Vacaciones Recreativas segundo semestre para 106 hijos(as) de los funcionarios, programada para los días 11, 12,13 y 14 de diciembre.
• Novena programada para el 18 de diciembre y aguinaldo Navideño (anchetas) para 350 funcionarios.
• Bono Navideño para los hijos(as) de los funcionarios menores de 12 años, con condiciones especiales menores de 18 años y madres gestantes.
• Cierre del Plan de Acción para todos(as) los funcionarios de la Corporación, programado para el 20 de diciembre.
• Apoyo permanente al cumplimiento de todos los acuerdos sindicales y convenio con la Caja de Compensación Familiar Compensar, en lo relacionado con el bienestar de los funcionarios en actividades como la celebración mensual de cumpleaños, reconocimientos a pensionados, celebraciones como el día de los niños, día de la familia, volver a ser niños, Concejos nocturnos, entre otras.
</t>
  </si>
  <si>
    <t xml:space="preserve">Copia de TH-PR001-FO1 Registro Asistencia Encuéntrate con tu Ser
Encuesta Impacto y Evaluación Encuéntrate con tu Ser (Formulario en Línea)
Informe de actividades Encuéntrate con tu Ser
Copia de TH-PR001-FO1 Registro Asistencia actividad Vacaciones Recreativas Semana del Receso 
Encuesta Impacto y Evaluación Vacaciones Recreativas Semana del Receso  (Formulario en Línea)
Informe de actividades Vacaciones Recreativas Semana del Receso
Copia de TH-PR001-FO1 Registro Asistencia Ceremonia de Incentivos
Encuesta Impacto y Evaluación Ceremonia de Incentivos  (Formulario en Línea)
Copia de TH-PR001-FO1 Registro Asistencia  Talleres de Manualidades
Copia de TH-PR001-FO1 Registro Asistencia  Juegos Internos Deportivos
Encuesta Impacto y Evaluación  Juegos Internos Deportivos  (Formulario en Línea)
Copia de TH-PR001-FO1 Registro Asistencia Taller de Padres e Hijos
Encuesta Impacto y Evaluación Taller de Padres e Hijos  (Formulario en Línea)
</t>
  </si>
  <si>
    <t xml:space="preserve">Los funcionarios de la Planta Administrativa inscritos en  Carrera Administrativa se e ncuentran registrados en el Aplicativo SIDEAP  y sehan actualziado de conformidad con las situaciones administrativas presentadas y se están validando de acuerdo con la presentación por parte de los funcionarios de la Corporación. </t>
  </si>
  <si>
    <t xml:space="preserve">La información se puede verificar en el aplicativo SIDEAP  o en la Historia laborañ de los funcionarios. </t>
  </si>
  <si>
    <t>Los resultados de la medición del clima laboral se encuentran publicados en la intranet, en el enlace de Bienestar.</t>
  </si>
  <si>
    <t>Enlace de Bienestar en la Intranet.</t>
  </si>
  <si>
    <t xml:space="preserve">Durante el segundo trimestre de esta vigencia se han realizado las siguientes actividades de Bienestar, de conformidad con el Plan Institucional de Bienestar:
-Actividad de Clima laboral realizada el 4 de agosto para 300 uncionarios en el parque Mundo Aventura </t>
  </si>
  <si>
    <t>Copia de TH-PR001-FO1 Registro Asistencia Actividad de Clima laboral
Encuesta Impacto y Evaluación Actividad de Clima labora (Formulario en Línea)
Informe de Actividades Actividad de Clima labora</t>
  </si>
  <si>
    <r>
      <rPr>
        <u/>
        <sz val="11"/>
        <rFont val="Arial"/>
        <family val="2"/>
      </rPr>
      <t xml:space="preserve">* Actualización Documental del SGSST: </t>
    </r>
    <r>
      <rPr>
        <sz val="11"/>
        <rFont val="Arial"/>
        <family val="2"/>
      </rPr>
      <t xml:space="preserve">   Procedimientos: formación y toma de conciencia,  Control Operacional. Formato: Externo Investigación de AT e Incidentes de ARL Positiva.
</t>
    </r>
    <r>
      <rPr>
        <u/>
        <sz val="11"/>
        <rFont val="Arial"/>
        <family val="2"/>
      </rPr>
      <t xml:space="preserve">* Capacitación:  </t>
    </r>
    <r>
      <rPr>
        <sz val="11"/>
        <rFont val="Arial"/>
        <family val="2"/>
      </rPr>
      <t xml:space="preserve">Inducción SGSST a proveeedores: 1 y planta: 01 ,  Higiene postural, Actividad fisica para manejo de estrés, Socialización Simulacro Distrital de Evacuación y Novedades del PPPY RAE ,  Brigada de Emergencias:  Camillaje,  COE- Derram de sustancias químicas,  Conductores:  Primeros auxilios en accidentes viales. Voz a voz todas las dependencias:  Prevención de salud mental y primeros auxilios, Pausas cognitivas, Higiene y Seg.  Industrial. P y P en Cardiovascular, Pausas activas.
* </t>
    </r>
    <r>
      <rPr>
        <u/>
        <sz val="11"/>
        <rFont val="Arial"/>
        <family val="2"/>
      </rPr>
      <t>Divulgaciones masivas</t>
    </r>
    <r>
      <rPr>
        <sz val="11"/>
        <rFont val="Arial"/>
        <family val="2"/>
      </rPr>
      <t xml:space="preserve">: 11 comuncaciones
</t>
    </r>
    <r>
      <rPr>
        <u/>
        <sz val="11"/>
        <rFont val="Arial"/>
        <family val="2"/>
      </rPr>
      <t>*Medicina Laboral</t>
    </r>
    <r>
      <rPr>
        <sz val="11"/>
        <rFont val="Arial"/>
        <family val="2"/>
      </rPr>
      <t xml:space="preserve">:  se realizaron valoraciones  y seguimientos medicos de los S.V.E. Psicosocial, biomecánico,  por eventos de accidentalidad laboral, y Programas  visual y  auditivo ,  Inpecciones biomecánicas de puesto de trabajo. Emision de informes y  recomendaciones
*  Coordinación de exámenes medico ocupacionales de: ingreso, egreso, cambio de labor  y periódicos con los correspondientes seguimientos según aplique por parte de la Asesora medica  SST de la ARL de afiliación. y control de cumplimiento. 
</t>
    </r>
    <r>
      <rPr>
        <u/>
        <sz val="11"/>
        <rFont val="Arial"/>
        <family val="2"/>
      </rPr>
      <t>*Seguridad e Higiene Industrial</t>
    </r>
    <r>
      <rPr>
        <sz val="11"/>
        <rFont val="Arial"/>
        <family val="2"/>
      </rPr>
      <t>:</t>
    </r>
    <r>
      <rPr>
        <sz val="11"/>
        <color rgb="FF002060"/>
        <rFont val="Arial"/>
        <family val="2"/>
      </rPr>
      <t xml:space="preserve">  Inspecciónes planeadas realizadas: 31 y seguimientos  a condiciones inseguras reportadas.</t>
    </r>
    <r>
      <rPr>
        <sz val="11"/>
        <rFont val="Arial"/>
        <family val="2"/>
      </rPr>
      <t xml:space="preserve">
* Reporte de accidentes de trabajo: 2, Incidentes: 01 e investigaciones: 2
* Informes mensuales COPASST  y asistencia a citación de reunión:03.
* Actualización bases de datos y elaboración de  los Indicadores SGSST mensuales, trimestrales y semestrales, SIDEAP: discapacidad, AT, EL, Plan de trabajo capacitación y estandares mínimos
* Indicadores SGSST , Informe cuatrienio (2020-2023) y paln de trabajo  4o. trimestre e indicador.
* Simulacros:  Coordinación y ejecución de  Simulacro Distrital de Evacuación dos sedes, Gestión con OAC realización video: Procedimiento de Evacuación, reuniones GAED sede  CAD, CAM La  Estrella  y  organización simulacro de seguridad vial- organizado por  ETSVMS
* Auditorias: . OCI: Presentación evidencias, elaboración y envió de 2o. y 3o.  cuestionario de auditoría interna . Reunión informe prelimianr final y presentación de objeciones. 
*</t>
    </r>
    <r>
      <rPr>
        <u/>
        <sz val="11"/>
        <rFont val="Arial"/>
        <family val="2"/>
      </rPr>
      <t xml:space="preserve"> Otros</t>
    </r>
    <r>
      <rPr>
        <sz val="11"/>
        <rFont val="Arial"/>
        <family val="2"/>
      </rPr>
      <t xml:space="preserve">: Trámites - reuniones comites tahum, PESV Y MS, ETGA,  actualización mensual de normograma, tramites correspondientes a solicitudes de contratación y operativización,  documentos para pagos de contratos, atención correspondencia y reuniones y gestiones para inicio de  ejecución de plan de ARL POSITIVA 
</t>
    </r>
  </si>
  <si>
    <t xml:space="preserve">Con la Resolución No 689 del  3 de agosot de 2023, se adopto la Policitca Interna del teletrabajo y fue socializada a los  funcionarios  de la Entidad al igual que la Capacitación en la Modalidad de Teletrabajo.  </t>
  </si>
  <si>
    <t>Se encuentra publicada en el link de Administrativa/Talento Humano/Carrera Administrativa/Teletrabajo/2023</t>
  </si>
  <si>
    <t>Se realizó seguimiento consumo de agua, pieza divulgativa de uso racional del agua, revisión hidrosanitaria, lavado de tanques de agua potable y capacitación en tema relacionado con el uso del agua.</t>
  </si>
  <si>
    <t>Registro consumo de agua, correo masivo, registros de asistencia, orden de servicio.</t>
  </si>
  <si>
    <t>Se realizó seguimiento consumo de energía, elaboración de pieza divulgativa de uso racional de la energía, capacitación en tema relacionado con la energía</t>
  </si>
  <si>
    <t>Cuadro de seguimiento de consumo de  energía, piezas divulgativas</t>
  </si>
  <si>
    <t xml:space="preserve">Se realizó seguimiento de registro mensual de biciusuarios, mantenimiento de jardines, pieza divulgativa del uso de la bicicleta,   se realizó capacitación en Ecococnducción que había quedado pendiente para realizar nuevamente en este trimestre,  se  atualizó plan de gestión integral de residuos peligrosos,  se actualizo matriz de aspectos e impactos a ambientales., se realizó fumigación de las sedes, se realizó mantenimiento de los jardines internos,  informe de huella de carbono, </t>
  </si>
  <si>
    <t>Se realizó la pieza divulgativa para promover la reducción de plásticos de un solo uso, se  realizó la inclusión de requisitos ambientales a 9 solicitudes de contratación,, se  actualizó la guía para  definir requisitos ambientales
en los procesos de adquisición de bienes y servicios de la Corporación, se realizó seguimiento para el mantenimiento de la eliminación de plásticos de un solo uso.</t>
  </si>
  <si>
    <t>Correo masivo, solicitudes de contratación,  guía actualizada, acta de seguimiento.</t>
  </si>
  <si>
    <t>Se realizó seguimiento de generación de residuos aprovechables y residuos peligrosos, fichas de datos de seguridad de residuos peligrosos, etiquetado de sustancias quimicas, se elaboró pieza divulgativa realcionada con la gestión integral de residuos,  la ARL realizó capacitación en manejo de sustancias químicas, se realizó verificación a los transportadores de residuos peligrosos, se actualizó plan de gestión de residuos peligrosos, se realizó capacitación en relación al manejo de residuos.</t>
  </si>
  <si>
    <t>Bitácoras,  pieza divulgativa,  lista de verificación de fichas de datos de seguridad, acta de verificación de insumos químicos , registro asistencia capacitación,  plan de gestión de residuops peligrosos,  listas de verificación de transporte, registro de asistencia a capcitación.</t>
  </si>
  <si>
    <t>Se elaboró el documento Manual del Sistema de Gestión Basura Cero</t>
  </si>
  <si>
    <t>Manual del Sistema de Gestión Basura cero elaborado</t>
  </si>
  <si>
    <t xml:space="preserve">Se han realizado socializaciones todos permanentes a todos los funcionarios relacionadas con seguridad de la información  a través del correo seguridadinformacion@concejobogota.gov.co </t>
  </si>
  <si>
    <t>Correos electrónicos</t>
  </si>
  <si>
    <t xml:space="preserve">Se encuentran implementados los portales WEB de la Corporación, actualmente se está a la espera para el carge de la información para su publicación
La supervisión del contrato 220900 cuyo Objeto es: “Realizar la reestructuración de los portales WEB (Página Institucional e intranet) de la Corporación y establecer los parámetros para la visualización de información en la sede electrónica del Concejo de Bogotá D.C., está a cargo de la Dirección administrativa / Seguridad y Sistemas de información, y la Oficina Asesora de Comunicaciones colabora en lo relacionado con la organización gráfica y de diseño, por consiguiente información detallada de este logro la suministra Sistemas.
La empresa seleccionada para iniciar esta actividad fue DAYSCRIPT S A S EN REORGANIZACION, y se realizó reunión de inicio el 28 de diciembre de 2022. Durante el 2023 la compañía contratada está en pleno desarrollo del proyecto de “Reestructuración Página Web e Intranet Secretaría de Hacienda”.
De acuerdo a lo estipulado en la ficha técnica, se ha surtido la primera fase llamada "Conceptualización/ideación" de la cual se han presentado por parte del proveedor los respectivos 7 entregables; se desarrolló la fase 2 llamada "Diseño centrado en el usuario" con 5 entregables; y actualmente se encuentra en desarrollo la fase 3, que consiste en el cargue de información proveniente de la antigua página web y de la intranet y puesta en operación.
Esta 3era fase de puesta en operación al usuario de la web y la intranet y realizar los ajustes pertinentes, lo cual se realizará durante el 1er semestre del 2024. Las fechas precisas de duración de esta fase las definirá el proceso de sistemas como supervisor del contrato.
Se mantiene un repositorio en el Drive a cargo de la dirección administrativa / Seguridad y Sistema de la Información, con la respectiva información documental de cada una de las fases.
</t>
  </si>
  <si>
    <t>Analisis de avance de las actividades:
Para el periodo se realizarón las siguientes actividades en el marco del contrato 220893 suscrito entre Matizzo y Secretaría Distrital de Hacienda, que incluye las instalaciones mobiliarias en los recintos de la Corporación:
*Revisión de los avances del proyecto.
* Revisión de la interfaz del software y la visualización de la infraestructura.
* Se ha prestado el apoyo técnico en la ejecuión del contrato 220893 para la adecuación tecnológica de los recintos de la nueva sede.</t>
  </si>
  <si>
    <t>Actualmente se encuentran implementadas las adecuaciones tecnológicas  los recintos para las comisiones permanentes y para las conexión de los usuarios de la sede nueva de la Corporación</t>
  </si>
  <si>
    <t>Documentación de los contratos 220893 y 220445</t>
  </si>
  <si>
    <t>Analisis de avance de las actividades:
Para el periodo se realizarón las siguientes actividades en el marco del contrato 220893 suscrito entre Matizzo y Secretaría Distrital de Hacienda, para la Adquisición de una solución tecnológica en los recintos de conferencia y debate del Concejo de Bogotá:
* Revisión del hardware a instalar en el mobiliario.
* Revisión para la gestión de relatoria en el marco del proyecto para la plenaria y las comisiones de la Corporación.
Las oficinas de los concejales están con mobiliario nuevo, similar a las del edificio ampliación.
Se dejó lista la solicitud de contratación para la fase 4 a la espera de la contratación.</t>
  </si>
  <si>
    <t>Los metodos de verificación son:
Acta de reunión de seguimiento realizado el 4 de octubre de 2023, en el marco del Contrato con Matizzo y Secretaria Distrital de Hacienda, y el Concejo de Bogotá D.C.
Documento de la solicitud de contratación</t>
  </si>
  <si>
    <t>En sesión del CIGD del 18 de diciembre se presentó la ejecución de los indicadores de gestión por procesos en tercer trimestre, mientras que el consolidado de avance del plan de acción en el mismo período se remitió al CIGD mediante correo electrónico enviado el 14 de noviembre, ante la necesidad de dar continuidad a la operatividad de dicha herramienta a pesar de no efectuarse sesiones del Comité</t>
  </si>
  <si>
    <t xml:space="preserve">Acta de sesión del CIGD
Correo electrónico institucional </t>
  </si>
  <si>
    <t>Se presentó en sesión del Equipo GESCO</t>
  </si>
  <si>
    <t>Acta Equipo Tecnico GESCO Mes de noviembre</t>
  </si>
  <si>
    <t>Metodologias presentadas en el Equipo GESCO</t>
  </si>
  <si>
    <t>Red Interna de la Corporacion donde se encuentran las Metodologias presentadas en el Equipo GESCO</t>
  </si>
  <si>
    <t>Laboratorio de innovación:
El 27 de noviembre de 2023 se realizón en el salón Lara Bonilla, la Charla "IA aplicada a la innovación pública". La cual se realizó de manera presencia y se transmitio por link.
Para el cumplimiento de la meta del IV trimestre, está programada charla para el día 19 de diciembre de 2023, a las 10:00 am la cual se realizará de manera virtual 
Equipo GESCO:
1. Aplicación Metodologias aplicadas con el procedimiento de Posesiones, mes de julio
2. Socilizacion Metodologias Aprobadas, mes diciembre</t>
  </si>
  <si>
    <t>Laboratorio de innovaión:
Post de invitación
Correos de invitación y recordación
Link para la charla virtual del 27 de noviembre
Correo programación charla 19 de didiembre de 2023 - https://drive.google.com/drive/folders/1nqc5QT3Iw6-r7rm2O9YRYlSi6PyMT2uo?usp=drive_link
Equipo GESCO:
1. Diligenciamiento lienzos con las personas que hacen parte del procedimiento.
2. Reuniòn webex</t>
  </si>
  <si>
    <t>El día 1 de diciembre de 2023 se realizó reunión del Equipo Técnico de Seguridad Vial y Movilidad Sostenible, en la cual se presentaron los avances de los planes de “Plan Integral de Movilidad Sostenible PIMS” y “Plan Estratégico de Seguridad Vial PESV”.
Del PIMS se cumplió lo programado de acuerdo a como se muestra a continuación:
Estrategia Peatón 16.7%, estrategia bicicleta 21.43%, para este trimestre se realizó la entrega de los kits de seguridad a los bici usuarios que cumplieron con los requisitos y que estaba programada para el segundo trimestre, estrategia vehículos motorizados privados 50%, estrategia de transporte público 25% ya que se realizó publicación de promoción de teletrabajo que estaba pendiente del tercer trimestre, para un cumplimiento anual del 95.8%
Del PESV se cumplió lo programado de acuerdo a como se muestra a continuación:
en la línea de fortalecimiento institucional el 70%, de la línea de comportamiento humano el 100%, de la línea de vehículos seguros 100%, de la línea infraestructura segura el 100%, finalmente de la línea de atención a víctimas, la nueva ARL de afiliación Positiva, revisó nuevamente el protocolo de atención a víctimas,  presento ajustes y se revisará en diciembre para aprobación. Total cumplimiento del cuarto trimestre es del 92%.</t>
  </si>
  <si>
    <t>Acta de reunión número 9 , de 1 de diciembre de 2023, del Equipo de Técnico de Seguridad Vial y Movilidad Sostenible.</t>
  </si>
  <si>
    <t xml:space="preserve">• 11-10-2023 Desarrollo de la inducción modalidad virtual correspondiente a los funcionarios posesionados en agosto, septiembre, octubre. (Asistentes 16 personas conectadas de manera virtual).
• 14-12-2023 Desarrollo de la inducción para funcionarios posesionados octubre, noviembre y hasta el 14 de diciembre de 2023 (Asistentes 20 personas conectadas de manera virtual)
• 14-12-2023 Desarrollo de reinducción en SST para todos los funcioanarios (Asistentes 61 personas conectadas de manera virtual)
</t>
  </si>
  <si>
    <t>1. INFORME INDUCCIÓN-2023
2. REGISTRO DE ASISTENCIA INDUCCIÓNES
3.CITACIÓN INDUCCIÓNES
4.VIDEO INDUCCION FUNCIONARIOS 11-10-2023, 14-12-2023, 14-12-2023
5. REGISTRO FOTOGRAFICO</t>
  </si>
  <si>
    <t>No se realizó reporte</t>
  </si>
  <si>
    <t>Se enviaron correos a las dependencias donde se informa de los tiempos de respuesta y se remite a la Dirección Jurica para los trámites pertinentes.</t>
  </si>
  <si>
    <t>Oficios de invitación a los concejales, actas y grabación de las reuniones, listados de asistencia, infografía y agenda-cronograma
W:\PERÍODO 2020-2023\AÑO 2023\PLAN DE ACCION SEG OAP\3 trimestre\Actividades para metas Mesa Directiva.</t>
  </si>
  <si>
    <t>Oficios de invitación a los concejales, planillas, fotos
Actas de sesiones en W:\PERÍODO 2020-2023\AÑO 2023\ACTAS\ACTAS APROBADAS
U:\PLAN DE ACCIÓN CUATRIENAL 2020-2023\EVIDENCIAS DE CUMPLIMIENTO\LOGRO 18 Encuentros Región</t>
  </si>
  <si>
    <t>Comunicaciones de remisión para revisión</t>
  </si>
  <si>
    <t xml:space="preserve">DOC TEC_PROPUESTA MAPA DE PROCESOS CONCEJO DE BOGOTA
Acta de reuniones las cuales se encuentran en el documento descrito </t>
  </si>
  <si>
    <t>Mediante un proceso participativo, se desarrolló un ejercicio que incluyó los actores definidos en las resoluciones 0388 de 2019 y 0428 de 2021, para determinar una ruta clara y precisa que facilitará la articulación o alineación entre las políticas de gestión y desempeño, el fortalecimiento de los procesos de la Corporación, y la apropiación de las mejores prácticas del MIPG para adoptarlas al SIG, con la perspectiva de fortalecer su operación en el marco de la cadena de valor público frente a la eficiencia, ejecución, eficacia y los resultados de la planeación y gestión del Concejo de Bogotá.
El resultado de lo anterior se materializará en la socializacion del mapa de procesos del Concejo de Bogotá, que representa y simplifica los procesos estratégicos de la Corporación, así como las interacciones y articulaciones entre las políticas de gestión y
desempeño y los actores que participan en su funcionamiento.</t>
  </si>
  <si>
    <t xml:space="preserve">Durante el cuarto trimestre se tramitaron 17 documentos delproceso talento humano </t>
  </si>
  <si>
    <t xml:space="preserve">Durante el cuarto trimestre se tramitaron 2 documentos delproceso talento humano </t>
  </si>
  <si>
    <t>No se recibió reporte de avance en la actividad</t>
  </si>
  <si>
    <t>Documento tramitado</t>
  </si>
  <si>
    <t>Documentos tramitados</t>
  </si>
  <si>
    <t>Durante el período no fue necesario actualizar documentos del proceso</t>
  </si>
  <si>
    <t>Se elaboraron y tramitaron ante la SDH las fichas técincas y solicitudes de conttratación  para la solicitud de los procesos de contratación, para infraestructura tecnológica (hardware y software)</t>
  </si>
  <si>
    <t>Oficios remitidos desde la Dirección Administrativa y la Dirección Financiera con las solicitudes de contratacíon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</si>
</sst>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0.0%"/>
    <numFmt numFmtId="165" formatCode="0.0"/>
  </numFmts>
  <fonts count="39">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1"/>
      <color theme="1"/>
      <name val="Arial"/>
      <family val="2"/>
    </font>
    <font>
      <sz val="10"/>
      <color rgb="FF000000"/>
      <name val="Arial"/>
      <family val="2"/>
    </font>
    <font>
      <sz val="8"/>
      <name val="Calibri"/>
      <family val="2"/>
      <scheme val="minor"/>
    </font>
    <font>
      <sz val="11"/>
      <color theme="1"/>
      <name val="Arial"/>
      <family val="2"/>
    </font>
    <font>
      <sz val="12"/>
      <color theme="0" tint="-0.34998626667073579"/>
      <name val="Arial"/>
      <family val="2"/>
    </font>
    <font>
      <b/>
      <sz val="12"/>
      <color theme="0" tint="-0.34998626667073579"/>
      <name val="Arial"/>
      <family val="2"/>
    </font>
    <font>
      <sz val="12"/>
      <color rgb="FF00B050"/>
      <name val="Arial"/>
      <family val="2"/>
    </font>
    <font>
      <sz val="13"/>
      <color rgb="FFFF0000"/>
      <name val="Calibri"/>
      <family val="2"/>
    </font>
    <font>
      <strike/>
      <sz val="12"/>
      <name val="Arial"/>
      <family val="2"/>
    </font>
    <font>
      <sz val="14"/>
      <name val="Calibri"/>
      <family val="2"/>
    </font>
    <font>
      <i/>
      <sz val="12"/>
      <name val="Arial"/>
      <family val="2"/>
    </font>
    <font>
      <u/>
      <sz val="12"/>
      <name val="Arial"/>
      <family val="2"/>
    </font>
    <font>
      <b/>
      <u/>
      <sz val="12"/>
      <name val="Arial"/>
      <family val="2"/>
    </font>
    <font>
      <b/>
      <sz val="12"/>
      <color theme="1"/>
      <name val="&quot;Arial Narrow&quot;"/>
    </font>
    <font>
      <sz val="11"/>
      <name val="Calibri"/>
      <family val="2"/>
    </font>
    <font>
      <b/>
      <sz val="12"/>
      <color theme="1"/>
      <name val="Arial"/>
      <family val="2"/>
    </font>
    <font>
      <b/>
      <i/>
      <sz val="12"/>
      <color theme="1"/>
      <name val="Arial"/>
      <family val="2"/>
    </font>
    <font>
      <sz val="18"/>
      <name val="Arial"/>
      <family val="2"/>
    </font>
    <font>
      <sz val="12"/>
      <color theme="1"/>
      <name val="Arial"/>
      <family val="2"/>
    </font>
    <font>
      <u/>
      <sz val="11"/>
      <color theme="10"/>
      <name val="Calibri"/>
      <family val="2"/>
      <scheme val="minor"/>
    </font>
    <font>
      <sz val="16"/>
      <color theme="1"/>
      <name val="Arial Narrow"/>
      <family val="2"/>
    </font>
    <font>
      <sz val="12"/>
      <color theme="1"/>
      <name val="Arial"/>
      <family val="2"/>
    </font>
    <font>
      <u/>
      <sz val="12"/>
      <color rgb="FF0000FF"/>
      <name val="Arial"/>
      <family val="2"/>
    </font>
    <font>
      <sz val="11"/>
      <color theme="1"/>
      <name val="Calibri"/>
      <family val="2"/>
    </font>
    <font>
      <sz val="12"/>
      <color rgb="FF000000"/>
      <name val="Arial"/>
      <family val="2"/>
    </font>
    <font>
      <u/>
      <sz val="12"/>
      <color theme="1"/>
      <name val="Arial"/>
      <family val="2"/>
    </font>
    <font>
      <sz val="12"/>
      <color theme="1"/>
      <name val="Arial"/>
      <family val="2"/>
    </font>
    <font>
      <u/>
      <sz val="11"/>
      <color theme="1"/>
      <name val="Calibri"/>
      <family val="2"/>
      <scheme val="minor"/>
    </font>
    <font>
      <sz val="14"/>
      <color theme="1"/>
      <name val="Arial"/>
      <family val="2"/>
    </font>
    <font>
      <sz val="14"/>
      <name val="Arial"/>
      <family val="2"/>
    </font>
    <font>
      <u/>
      <sz val="11"/>
      <name val="Arial"/>
      <family val="2"/>
    </font>
    <font>
      <sz val="11"/>
      <color rgb="FF002060"/>
      <name val="Arial"/>
      <family val="2"/>
    </font>
  </fonts>
  <fills count="16">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
      <patternFill patternType="solid">
        <fgColor rgb="FFA7FFEE"/>
        <bgColor indexed="64"/>
      </patternFill>
    </fill>
    <fill>
      <patternFill patternType="solid">
        <fgColor rgb="FFD0CECE"/>
        <bgColor rgb="FFD0CECE"/>
      </patternFill>
    </fill>
    <fill>
      <patternFill patternType="solid">
        <fgColor rgb="FFE7E6E6"/>
        <bgColor rgb="FFE7E6E6"/>
      </patternFill>
    </fill>
    <fill>
      <patternFill patternType="solid">
        <fgColor rgb="FFA7FFEE"/>
        <bgColor rgb="FFA7FFEE"/>
      </patternFill>
    </fill>
    <fill>
      <patternFill patternType="solid">
        <fgColor rgb="FFF5562B"/>
        <bgColor indexed="64"/>
      </patternFill>
    </fill>
    <fill>
      <patternFill patternType="solid">
        <fgColor rgb="FFC000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theme="1" tint="0.249977111117893"/>
      </left>
      <right/>
      <top style="thin">
        <color theme="1" tint="0.249977111117893"/>
      </top>
      <bottom/>
      <diagonal/>
    </border>
    <border>
      <left style="thin">
        <color theme="1" tint="0.249977111117893"/>
      </left>
      <right/>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top/>
      <bottom/>
      <diagonal/>
    </border>
    <border>
      <left/>
      <right style="thin">
        <color indexed="64"/>
      </right>
      <top/>
      <bottom/>
      <diagonal/>
    </border>
    <border>
      <left/>
      <right style="thin">
        <color indexed="64"/>
      </right>
      <top/>
      <bottom style="thin">
        <color theme="1" tint="0.249977111117893"/>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indexed="64"/>
      </top>
      <bottom/>
      <diagonal/>
    </border>
    <border>
      <left/>
      <right/>
      <top style="thin">
        <color indexed="64"/>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style="thin">
        <color indexed="64"/>
      </bottom>
      <diagonal/>
    </border>
    <border>
      <left/>
      <right/>
      <top/>
      <bottom style="thin">
        <color indexed="64"/>
      </bottom>
      <diagonal/>
    </border>
    <border>
      <left/>
      <right style="thin">
        <color rgb="FF000000"/>
      </right>
      <top/>
      <bottom/>
      <diagonal/>
    </border>
  </borders>
  <cellStyleXfs count="21">
    <xf numFmtId="0" fontId="0" fillId="0" borderId="0"/>
    <xf numFmtId="0" fontId="1" fillId="0" borderId="0"/>
    <xf numFmtId="0" fontId="2" fillId="0" borderId="0"/>
    <xf numFmtId="9" fontId="3" fillId="0" borderId="0" applyFont="0" applyFill="0" applyBorder="0" applyAlignment="0" applyProtection="0"/>
    <xf numFmtId="0" fontId="7" fillId="0" borderId="0"/>
    <xf numFmtId="0" fontId="8"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0" fillId="0" borderId="0"/>
    <xf numFmtId="0" fontId="7"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26"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cellStyleXfs>
  <cellXfs count="426">
    <xf numFmtId="0" fontId="0" fillId="0" borderId="0" xfId="0"/>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protection hidden="1"/>
    </xf>
    <xf numFmtId="0" fontId="6" fillId="2" borderId="3" xfId="0" applyFont="1" applyFill="1" applyBorder="1" applyAlignment="1">
      <alignment vertical="center" wrapText="1"/>
    </xf>
    <xf numFmtId="0" fontId="5" fillId="0" borderId="0" xfId="1" applyFont="1" applyAlignment="1" applyProtection="1">
      <alignment horizontal="center" vertical="center"/>
      <protection hidden="1"/>
    </xf>
    <xf numFmtId="0" fontId="5" fillId="0" borderId="0" xfId="1" applyFont="1" applyAlignment="1">
      <alignment horizontal="center"/>
    </xf>
    <xf numFmtId="0" fontId="5" fillId="0" borderId="0" xfId="1" applyFont="1" applyProtection="1">
      <protection hidden="1"/>
    </xf>
    <xf numFmtId="0" fontId="5" fillId="9" borderId="0" xfId="1" applyFont="1" applyFill="1" applyAlignment="1" applyProtection="1">
      <alignment horizontal="justify" vertical="center" wrapText="1"/>
      <protection hidden="1"/>
    </xf>
    <xf numFmtId="0" fontId="5" fillId="0" borderId="0" xfId="0" applyFont="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justify" vertical="center" wrapText="1"/>
    </xf>
    <xf numFmtId="0" fontId="11" fillId="0" borderId="0" xfId="1" applyFont="1" applyProtection="1">
      <protection hidden="1"/>
    </xf>
    <xf numFmtId="0" fontId="12" fillId="7"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4"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1" applyFont="1"/>
    <xf numFmtId="0" fontId="5" fillId="0" borderId="0" xfId="1" applyFont="1" applyAlignment="1" applyProtection="1">
      <alignment horizontal="justify" vertical="center"/>
      <protection hidden="1"/>
    </xf>
    <xf numFmtId="0" fontId="6" fillId="3" borderId="1" xfId="1" applyFont="1" applyFill="1" applyBorder="1" applyAlignment="1">
      <alignment horizontal="center" vertical="center" wrapText="1"/>
    </xf>
    <xf numFmtId="1" fontId="5" fillId="0" borderId="1" xfId="3" applyNumberFormat="1" applyFont="1" applyFill="1" applyBorder="1" applyAlignment="1">
      <alignment horizontal="center" vertical="center"/>
    </xf>
    <xf numFmtId="0" fontId="6" fillId="0" borderId="0" xfId="1" applyFont="1" applyAlignment="1">
      <alignment vertical="center"/>
    </xf>
    <xf numFmtId="0" fontId="6" fillId="8" borderId="1" xfId="0" applyFont="1" applyFill="1" applyBorder="1" applyAlignment="1">
      <alignment horizontal="center" vertical="center" wrapText="1"/>
    </xf>
    <xf numFmtId="10" fontId="5" fillId="0" borderId="1" xfId="3" applyNumberFormat="1" applyFont="1" applyFill="1" applyBorder="1" applyAlignment="1">
      <alignment horizontal="center" vertical="center"/>
    </xf>
    <xf numFmtId="0" fontId="6" fillId="0" borderId="3" xfId="0" applyFont="1" applyBorder="1" applyAlignment="1">
      <alignment horizontal="justify" vertical="center" wrapText="1"/>
    </xf>
    <xf numFmtId="9" fontId="5" fillId="0" borderId="1" xfId="3" applyFont="1" applyFill="1" applyBorder="1" applyAlignment="1">
      <alignment horizontal="center" vertical="center"/>
    </xf>
    <xf numFmtId="0" fontId="6" fillId="4" borderId="1" xfId="0" applyFont="1" applyFill="1" applyBorder="1" applyAlignment="1">
      <alignment horizontal="center" vertical="center" wrapText="1"/>
    </xf>
    <xf numFmtId="0" fontId="5" fillId="9" borderId="0" xfId="1" applyFont="1" applyFill="1" applyAlignment="1" applyProtection="1">
      <alignment horizontal="center" vertical="center" wrapText="1"/>
      <protection hidden="1"/>
    </xf>
    <xf numFmtId="9" fontId="5" fillId="0" borderId="1" xfId="3" applyFont="1" applyFill="1" applyBorder="1" applyAlignment="1">
      <alignment horizontal="center" vertical="center" wrapText="1"/>
    </xf>
    <xf numFmtId="0" fontId="5" fillId="0" borderId="1" xfId="1" applyFont="1" applyBorder="1" applyProtection="1">
      <protection hidden="1"/>
    </xf>
    <xf numFmtId="0" fontId="5" fillId="0" borderId="10" xfId="4" applyFont="1" applyBorder="1" applyAlignment="1">
      <alignment horizontal="center" vertical="center" wrapText="1"/>
    </xf>
    <xf numFmtId="0" fontId="5" fillId="0" borderId="0" xfId="1" applyFont="1" applyAlignment="1" applyProtection="1">
      <alignment vertical="center"/>
      <protection hidden="1"/>
    </xf>
    <xf numFmtId="1" fontId="5" fillId="0" borderId="1" xfId="3" applyNumberFormat="1" applyFont="1" applyFill="1" applyBorder="1" applyAlignment="1">
      <alignment horizontal="center" vertical="center" wrapText="1"/>
    </xf>
    <xf numFmtId="0" fontId="5" fillId="0" borderId="27" xfId="4" applyFont="1" applyBorder="1" applyAlignment="1">
      <alignment horizontal="center" vertical="center" wrapText="1"/>
    </xf>
    <xf numFmtId="15" fontId="5" fillId="0" borderId="1" xfId="1" applyNumberFormat="1" applyFont="1" applyBorder="1" applyAlignment="1" applyProtection="1">
      <alignment horizontal="center" vertical="center"/>
      <protection hidden="1"/>
    </xf>
    <xf numFmtId="0" fontId="6" fillId="5" borderId="1" xfId="1" applyFont="1" applyFill="1" applyBorder="1" applyAlignment="1">
      <alignment horizontal="center" vertical="center"/>
    </xf>
    <xf numFmtId="0" fontId="5" fillId="0" borderId="1" xfId="1" applyFont="1" applyBorder="1" applyAlignment="1" applyProtection="1">
      <alignment horizontal="center" vertical="center"/>
      <protection hidden="1"/>
    </xf>
    <xf numFmtId="0" fontId="5" fillId="0" borderId="1" xfId="1" applyFont="1" applyBorder="1" applyAlignment="1" applyProtection="1">
      <alignment horizontal="center" vertical="center"/>
      <protection hidden="1"/>
    </xf>
    <xf numFmtId="0" fontId="5"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5" fillId="0" borderId="1" xfId="1" applyFont="1" applyFill="1" applyBorder="1" applyAlignment="1" applyProtection="1">
      <alignment vertical="center" wrapText="1"/>
      <protection hidden="1"/>
    </xf>
    <xf numFmtId="0" fontId="5" fillId="0" borderId="1" xfId="1" applyFont="1" applyFill="1" applyBorder="1" applyAlignment="1" applyProtection="1">
      <alignment horizontal="center" vertical="center"/>
      <protection hidden="1"/>
    </xf>
    <xf numFmtId="0" fontId="5" fillId="0" borderId="1" xfId="1" quotePrefix="1" applyFont="1" applyFill="1" applyBorder="1" applyAlignment="1">
      <alignment horizontal="justify" vertical="center" wrapText="1"/>
    </xf>
    <xf numFmtId="0" fontId="5" fillId="0" borderId="9" xfId="0"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1" xfId="1" applyFont="1" applyFill="1" applyBorder="1" applyAlignment="1">
      <alignment horizontal="justify" vertical="center" wrapText="1"/>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shrinkToFit="1"/>
    </xf>
    <xf numFmtId="0" fontId="5" fillId="0" borderId="2" xfId="1" quotePrefix="1" applyFont="1" applyFill="1" applyBorder="1" applyAlignment="1">
      <alignment horizontal="justify" vertical="center" wrapText="1"/>
    </xf>
    <xf numFmtId="0" fontId="5" fillId="0" borderId="1" xfId="0" applyFont="1" applyFill="1" applyBorder="1" applyAlignment="1">
      <alignment horizontal="center" vertical="center" wrapText="1" readingOrder="1"/>
    </xf>
    <xf numFmtId="0" fontId="5" fillId="0" borderId="1" xfId="1" applyFont="1" applyFill="1" applyBorder="1" applyAlignment="1">
      <alignment horizontal="left" vertical="center" wrapText="1"/>
    </xf>
    <xf numFmtId="0" fontId="5" fillId="0" borderId="0" xfId="1" applyFont="1" applyFill="1" applyAlignment="1">
      <alignment horizontal="center" vertical="center" wrapText="1"/>
    </xf>
    <xf numFmtId="0" fontId="5" fillId="0" borderId="0" xfId="1" applyFont="1" applyFill="1" applyAlignment="1">
      <alignment horizontal="justify" vertical="center" wrapText="1"/>
    </xf>
    <xf numFmtId="0" fontId="5" fillId="0" borderId="0" xfId="1" applyFont="1" applyFill="1" applyAlignment="1">
      <alignment horizontal="center"/>
    </xf>
    <xf numFmtId="0" fontId="5"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11" fillId="0" borderId="2" xfId="1" applyFont="1" applyFill="1" applyBorder="1" applyAlignment="1" applyProtection="1">
      <alignment horizontal="center"/>
      <protection hidden="1"/>
    </xf>
    <xf numFmtId="0" fontId="11" fillId="0" borderId="1" xfId="1" applyFont="1" applyFill="1" applyBorder="1" applyProtection="1">
      <protection hidden="1"/>
    </xf>
    <xf numFmtId="0" fontId="11" fillId="0" borderId="2" xfId="1" applyFont="1" applyFill="1" applyBorder="1" applyProtection="1">
      <protection hidden="1"/>
    </xf>
    <xf numFmtId="0" fontId="5" fillId="0" borderId="21" xfId="0" applyFont="1" applyFill="1" applyBorder="1" applyAlignment="1">
      <alignment horizontal="center" vertical="center" wrapText="1"/>
    </xf>
    <xf numFmtId="0" fontId="11" fillId="0" borderId="23"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5" xfId="0" applyFont="1" applyFill="1" applyBorder="1" applyAlignment="1">
      <alignment horizontal="justify" vertical="center" wrapText="1"/>
    </xf>
    <xf numFmtId="0" fontId="11" fillId="0" borderId="7" xfId="0" applyFont="1" applyFill="1" applyBorder="1" applyAlignment="1">
      <alignment horizontal="center" vertical="center"/>
    </xf>
    <xf numFmtId="0" fontId="5" fillId="0" borderId="2" xfId="0" applyFont="1" applyFill="1" applyBorder="1" applyAlignment="1">
      <alignment horizontal="justify"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11"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1" applyFont="1" applyFill="1" applyBorder="1" applyAlignment="1" applyProtection="1">
      <alignment horizontal="center" vertical="center" wrapText="1"/>
      <protection hidden="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 xfId="0" applyFont="1" applyFill="1" applyBorder="1" applyAlignment="1">
      <alignment horizontal="center" vertical="center"/>
    </xf>
    <xf numFmtId="0" fontId="11" fillId="0" borderId="1" xfId="0" applyFont="1" applyFill="1" applyBorder="1" applyAlignment="1">
      <alignment horizontal="center" vertical="center"/>
    </xf>
    <xf numFmtId="9" fontId="11" fillId="0" borderId="1"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0" fontId="5" fillId="0" borderId="1" xfId="1"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10" borderId="1" xfId="1" applyFont="1" applyFill="1" applyBorder="1" applyAlignment="1">
      <alignment horizontal="center" vertical="center" wrapText="1"/>
    </xf>
    <xf numFmtId="9" fontId="5" fillId="10" borderId="1" xfId="1"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0" fontId="5" fillId="0" borderId="5" xfId="1" quotePrefix="1" applyFont="1" applyFill="1" applyBorder="1" applyAlignment="1">
      <alignment horizontal="center" vertical="center" wrapText="1"/>
    </xf>
    <xf numFmtId="0" fontId="5" fillId="0" borderId="5" xfId="1" applyFont="1" applyFill="1" applyBorder="1" applyAlignment="1">
      <alignment horizontal="center" vertical="center" wrapText="1"/>
    </xf>
    <xf numFmtId="49" fontId="5" fillId="0" borderId="1" xfId="1" quotePrefix="1" applyNumberFormat="1" applyFont="1" applyFill="1" applyBorder="1" applyAlignment="1">
      <alignment horizontal="justify" vertical="center" wrapText="1"/>
    </xf>
    <xf numFmtId="49" fontId="5" fillId="0" borderId="5" xfId="1" applyNumberFormat="1" applyFont="1" applyFill="1" applyBorder="1" applyAlignment="1">
      <alignment horizontal="center" vertical="center" wrapText="1"/>
    </xf>
    <xf numFmtId="49" fontId="13" fillId="0" borderId="1" xfId="1" applyNumberFormat="1" applyFont="1" applyFill="1" applyBorder="1" applyAlignment="1">
      <alignment horizontal="justify" vertical="center" wrapText="1"/>
    </xf>
    <xf numFmtId="49" fontId="13" fillId="0" borderId="5" xfId="1" applyNumberFormat="1" applyFont="1" applyFill="1" applyBorder="1" applyAlignment="1">
      <alignment horizontal="center" vertical="center" wrapText="1"/>
    </xf>
    <xf numFmtId="0" fontId="13" fillId="0" borderId="1" xfId="1" applyFont="1" applyFill="1" applyBorder="1" applyAlignment="1">
      <alignment horizontal="center" vertical="center"/>
    </xf>
    <xf numFmtId="0" fontId="13" fillId="0" borderId="1" xfId="1" applyFont="1" applyFill="1" applyBorder="1" applyAlignment="1">
      <alignment horizontal="justify" vertical="center" wrapText="1"/>
    </xf>
    <xf numFmtId="49" fontId="5" fillId="0" borderId="1" xfId="1" applyNumberFormat="1" applyFont="1" applyFill="1" applyBorder="1" applyAlignment="1">
      <alignment horizontal="justify" vertical="center" wrapText="1"/>
    </xf>
    <xf numFmtId="0" fontId="5" fillId="0" borderId="0" xfId="1" applyFont="1" applyFill="1" applyAlignment="1" applyProtection="1">
      <alignment horizontal="center"/>
      <protection hidden="1"/>
    </xf>
    <xf numFmtId="9" fontId="5" fillId="0" borderId="1" xfId="1" applyNumberFormat="1"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5" fillId="0" borderId="1" xfId="1" applyFont="1" applyFill="1" applyBorder="1" applyAlignment="1" applyProtection="1">
      <alignment horizontal="center"/>
      <protection hidden="1"/>
    </xf>
    <xf numFmtId="0" fontId="5" fillId="0" borderId="1" xfId="0" applyFont="1" applyFill="1" applyBorder="1" applyAlignment="1">
      <alignment horizontal="justify" vertical="center" wrapText="1" shrinkToFit="1"/>
    </xf>
    <xf numFmtId="9" fontId="5" fillId="0" borderId="1" xfId="0" applyNumberFormat="1" applyFont="1" applyFill="1" applyBorder="1" applyAlignment="1">
      <alignment horizontal="center" vertical="center" wrapText="1" shrinkToFit="1"/>
    </xf>
    <xf numFmtId="0" fontId="5" fillId="0" borderId="0" xfId="1" applyFont="1" applyFill="1" applyAlignment="1" applyProtection="1">
      <alignment horizontal="center" vertical="center"/>
      <protection hidden="1"/>
    </xf>
    <xf numFmtId="0" fontId="15" fillId="0" borderId="1" xfId="1" applyFont="1" applyFill="1" applyBorder="1" applyAlignment="1">
      <alignment horizontal="justify" vertical="center" wrapText="1"/>
    </xf>
    <xf numFmtId="0" fontId="15" fillId="0" borderId="1" xfId="1" applyFont="1" applyFill="1" applyBorder="1" applyAlignment="1">
      <alignment horizontal="center" vertical="center"/>
    </xf>
    <xf numFmtId="0" fontId="15" fillId="0" borderId="5" xfId="1" applyFont="1" applyFill="1" applyBorder="1" applyAlignment="1">
      <alignment horizontal="center" vertical="center" wrapText="1"/>
    </xf>
    <xf numFmtId="9" fontId="15" fillId="0" borderId="1" xfId="1" applyNumberFormat="1" applyFont="1" applyFill="1" applyBorder="1" applyAlignment="1">
      <alignment horizontal="center" vertical="center"/>
    </xf>
    <xf numFmtId="9" fontId="15" fillId="0" borderId="1" xfId="1" applyNumberFormat="1" applyFont="1" applyFill="1" applyBorder="1" applyAlignment="1">
      <alignment horizontal="center" vertical="center" wrapText="1"/>
    </xf>
    <xf numFmtId="0" fontId="15" fillId="0" borderId="1" xfId="1" applyFont="1" applyFill="1" applyBorder="1" applyAlignment="1" applyProtection="1">
      <alignment horizontal="center" vertical="center"/>
      <protection hidden="1"/>
    </xf>
    <xf numFmtId="9" fontId="15" fillId="0" borderId="1" xfId="0" applyNumberFormat="1" applyFont="1" applyFill="1" applyBorder="1" applyAlignment="1">
      <alignment horizontal="center" vertical="center" wrapText="1" shrinkToFit="1"/>
    </xf>
    <xf numFmtId="0" fontId="15" fillId="0" borderId="1" xfId="0" applyFont="1" applyFill="1" applyBorder="1" applyAlignment="1">
      <alignment horizontal="justify" vertical="center" wrapText="1" shrinkToFit="1"/>
    </xf>
    <xf numFmtId="0" fontId="15" fillId="0" borderId="5" xfId="0" applyFont="1" applyFill="1" applyBorder="1" applyAlignment="1">
      <alignment horizontal="center" vertical="center" wrapText="1" shrinkToFit="1"/>
    </xf>
    <xf numFmtId="0" fontId="5" fillId="0" borderId="5"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 xfId="1" applyFont="1" applyFill="1" applyBorder="1" applyAlignment="1" applyProtection="1">
      <alignment horizontal="justify" vertical="center" wrapText="1"/>
      <protection hidden="1"/>
    </xf>
    <xf numFmtId="0" fontId="5" fillId="0" borderId="0" xfId="1" applyFont="1" applyFill="1" applyAlignment="1" applyProtection="1">
      <alignment horizontal="justify" vertical="center" wrapText="1"/>
      <protection hidden="1"/>
    </xf>
    <xf numFmtId="0" fontId="5" fillId="0" borderId="5" xfId="1" applyFont="1" applyFill="1" applyBorder="1" applyAlignment="1" applyProtection="1">
      <alignment horizontal="center" vertical="center" wrapText="1"/>
      <protection hidden="1"/>
    </xf>
    <xf numFmtId="165" fontId="5" fillId="0" borderId="1" xfId="1" applyNumberFormat="1" applyFont="1" applyFill="1" applyBorder="1" applyAlignment="1">
      <alignment horizontal="center" vertical="center"/>
    </xf>
    <xf numFmtId="0" fontId="16" fillId="0" borderId="1" xfId="0" applyFont="1" applyFill="1" applyBorder="1" applyAlignment="1">
      <alignment horizontal="justify" vertical="center" wrapText="1"/>
    </xf>
    <xf numFmtId="0" fontId="5" fillId="0" borderId="1" xfId="1" applyFont="1" applyFill="1" applyBorder="1" applyAlignment="1">
      <alignment vertical="center" wrapText="1"/>
    </xf>
    <xf numFmtId="0" fontId="5" fillId="0" borderId="7" xfId="1" applyFont="1" applyFill="1" applyBorder="1" applyAlignment="1">
      <alignment horizontal="justify" vertical="center" wrapText="1"/>
    </xf>
    <xf numFmtId="0" fontId="5" fillId="0" borderId="2" xfId="1" applyFont="1" applyFill="1" applyBorder="1" applyAlignment="1">
      <alignment horizontal="center" vertical="center"/>
    </xf>
    <xf numFmtId="0" fontId="5" fillId="0" borderId="2" xfId="1" applyFont="1" applyFill="1" applyBorder="1" applyAlignment="1">
      <alignment horizontal="justify" vertical="center" wrapText="1"/>
    </xf>
    <xf numFmtId="0" fontId="5" fillId="0" borderId="21" xfId="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1" xfId="0" quotePrefix="1" applyFont="1" applyFill="1" applyBorder="1" applyAlignment="1">
      <alignment horizontal="center" vertical="center" wrapText="1" shrinkToFit="1"/>
    </xf>
    <xf numFmtId="0" fontId="5" fillId="0" borderId="1" xfId="0" quotePrefix="1" applyFont="1" applyFill="1" applyBorder="1" applyAlignment="1">
      <alignment horizontal="center" vertical="center" shrinkToFit="1"/>
    </xf>
    <xf numFmtId="0" fontId="5" fillId="0" borderId="1" xfId="0" applyFont="1" applyFill="1" applyBorder="1" applyAlignment="1">
      <alignment horizontal="left" vertical="center" wrapText="1" shrinkToFit="1"/>
    </xf>
    <xf numFmtId="3" fontId="5" fillId="0" borderId="1" xfId="1" applyNumberFormat="1" applyFont="1" applyFill="1" applyBorder="1" applyAlignment="1">
      <alignment horizontal="center" vertical="center" wrapText="1"/>
    </xf>
    <xf numFmtId="9" fontId="6" fillId="0" borderId="1" xfId="1" applyNumberFormat="1" applyFont="1" applyFill="1" applyBorder="1" applyAlignment="1">
      <alignment horizontal="center" vertical="center"/>
    </xf>
    <xf numFmtId="0" fontId="5" fillId="0" borderId="1" xfId="1" applyFont="1" applyFill="1" applyBorder="1" applyProtection="1">
      <protection hidden="1"/>
    </xf>
    <xf numFmtId="0" fontId="5" fillId="0" borderId="1" xfId="1" quotePrefix="1" applyFont="1" applyFill="1" applyBorder="1" applyAlignment="1">
      <alignment horizontal="center" vertical="center" wrapText="1"/>
    </xf>
    <xf numFmtId="10" fontId="5" fillId="0" borderId="1" xfId="1" applyNumberFormat="1" applyFont="1" applyFill="1" applyBorder="1" applyAlignment="1">
      <alignment horizontal="center" vertical="center" wrapText="1"/>
    </xf>
    <xf numFmtId="10" fontId="5" fillId="0" borderId="1" xfId="1" applyNumberFormat="1" applyFont="1" applyFill="1" applyBorder="1" applyAlignment="1">
      <alignment horizontal="justify" vertical="center" wrapText="1"/>
    </xf>
    <xf numFmtId="1" fontId="5" fillId="0" borderId="1" xfId="1"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9" fontId="5" fillId="0" borderId="1" xfId="1" applyNumberFormat="1" applyFont="1" applyFill="1" applyBorder="1" applyAlignment="1">
      <alignment horizontal="justify" vertical="center" wrapText="1"/>
    </xf>
    <xf numFmtId="0" fontId="5" fillId="0" borderId="0" xfId="0" applyFont="1" applyFill="1" applyAlignment="1">
      <alignment horizontal="center" vertical="center" wrapText="1"/>
    </xf>
    <xf numFmtId="0" fontId="5" fillId="0" borderId="0" xfId="1" applyFont="1" applyFill="1" applyProtection="1">
      <protection hidden="1"/>
    </xf>
    <xf numFmtId="0" fontId="5" fillId="0" borderId="0" xfId="0" applyFont="1" applyFill="1" applyAlignment="1">
      <alignment horizontal="center" vertical="center"/>
    </xf>
    <xf numFmtId="0" fontId="11" fillId="0" borderId="0" xfId="0" applyFont="1" applyFill="1" applyAlignment="1">
      <alignment horizontal="center" vertical="center"/>
    </xf>
    <xf numFmtId="9" fontId="5" fillId="0" borderId="0" xfId="1" applyNumberFormat="1" applyFont="1" applyFill="1" applyAlignment="1">
      <alignment horizontal="center" vertical="center"/>
    </xf>
    <xf numFmtId="0" fontId="5" fillId="0" borderId="0" xfId="1" applyFont="1" applyFill="1" applyAlignment="1">
      <alignment horizontal="center" vertical="center"/>
    </xf>
    <xf numFmtId="164" fontId="5" fillId="0" borderId="0" xfId="1" applyNumberFormat="1" applyFont="1" applyFill="1" applyAlignment="1">
      <alignment horizontal="center" vertical="center"/>
    </xf>
    <xf numFmtId="0" fontId="11" fillId="0" borderId="0" xfId="1" applyFont="1" applyFill="1" applyProtection="1">
      <protection hidden="1"/>
    </xf>
    <xf numFmtId="0" fontId="5" fillId="0" borderId="0" xfId="1" applyFont="1" applyFill="1" applyAlignment="1">
      <alignment horizontal="justify"/>
    </xf>
    <xf numFmtId="1" fontId="5" fillId="10" borderId="1" xfId="1" applyNumberFormat="1" applyFont="1" applyFill="1" applyBorder="1" applyAlignment="1">
      <alignment horizontal="center" vertical="center"/>
    </xf>
    <xf numFmtId="0" fontId="5" fillId="10" borderId="1" xfId="1" applyFont="1" applyFill="1" applyBorder="1" applyAlignment="1">
      <alignment horizontal="center" vertical="center"/>
    </xf>
    <xf numFmtId="0" fontId="5" fillId="10" borderId="1" xfId="0" applyFont="1" applyFill="1" applyBorder="1" applyAlignment="1">
      <alignment horizontal="center" vertical="center" wrapText="1"/>
    </xf>
    <xf numFmtId="0" fontId="5" fillId="10" borderId="1" xfId="1" applyFont="1" applyFill="1" applyBorder="1" applyAlignment="1" applyProtection="1">
      <alignment horizontal="center" vertical="center"/>
      <protection hidden="1"/>
    </xf>
    <xf numFmtId="9" fontId="5" fillId="10" borderId="1" xfId="1" applyNumberFormat="1" applyFont="1" applyFill="1" applyBorder="1" applyAlignment="1">
      <alignment horizontal="center" vertical="center" wrapText="1"/>
    </xf>
    <xf numFmtId="1" fontId="5" fillId="10" borderId="1" xfId="1" applyNumberFormat="1" applyFont="1" applyFill="1" applyBorder="1" applyAlignment="1">
      <alignment horizontal="center" vertical="center" wrapText="1"/>
    </xf>
    <xf numFmtId="0" fontId="22" fillId="12" borderId="1"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1" applyFont="1" applyFill="1" applyBorder="1" applyAlignment="1" applyProtection="1">
      <alignment horizontal="center" vertical="center" wrapText="1"/>
      <protection hidden="1"/>
    </xf>
    <xf numFmtId="0" fontId="5" fillId="0" borderId="2" xfId="1" applyFont="1" applyFill="1" applyBorder="1" applyAlignment="1" applyProtection="1">
      <alignment horizontal="center" vertical="center" wrapText="1"/>
      <protection hidden="1"/>
    </xf>
    <xf numFmtId="0" fontId="5" fillId="0" borderId="1" xfId="0" applyFont="1" applyFill="1" applyBorder="1" applyAlignment="1">
      <alignment horizontal="center" vertical="center"/>
    </xf>
    <xf numFmtId="0" fontId="6" fillId="0" borderId="0" xfId="1" applyFont="1" applyAlignment="1" applyProtection="1">
      <alignment horizontal="center" vertical="center" wrapText="1"/>
      <protection hidden="1"/>
    </xf>
    <xf numFmtId="0" fontId="5" fillId="0" borderId="0" xfId="1" applyFont="1" applyAlignment="1" applyProtection="1">
      <alignment horizontal="right" vertical="center" wrapText="1"/>
      <protection hidden="1"/>
    </xf>
    <xf numFmtId="0" fontId="5" fillId="0" borderId="2" xfId="1" applyFont="1" applyFill="1" applyBorder="1" applyAlignment="1">
      <alignment horizontal="center" vertical="center" wrapText="1"/>
    </xf>
    <xf numFmtId="0" fontId="6" fillId="2" borderId="0" xfId="0" applyFont="1" applyFill="1" applyBorder="1" applyAlignment="1">
      <alignment vertical="center" wrapText="1"/>
    </xf>
    <xf numFmtId="1" fontId="25" fillId="0" borderId="18" xfId="0" applyNumberFormat="1" applyFont="1" applyFill="1" applyBorder="1" applyAlignment="1">
      <alignment horizontal="center" vertical="center" wrapText="1"/>
    </xf>
    <xf numFmtId="1" fontId="25" fillId="0" borderId="32" xfId="0" applyNumberFormat="1" applyFont="1" applyFill="1" applyBorder="1" applyAlignment="1">
      <alignment horizontal="center" vertical="center" wrapText="1"/>
    </xf>
    <xf numFmtId="0" fontId="25" fillId="0" borderId="32" xfId="0" applyFont="1" applyFill="1" applyBorder="1" applyAlignment="1">
      <alignment vertical="center" wrapText="1"/>
    </xf>
    <xf numFmtId="9" fontId="28" fillId="0" borderId="32" xfId="0" applyNumberFormat="1" applyFont="1" applyFill="1" applyBorder="1" applyAlignment="1">
      <alignment horizontal="center" vertical="center" wrapText="1"/>
    </xf>
    <xf numFmtId="0" fontId="25" fillId="0" borderId="33" xfId="0" applyFont="1" applyFill="1" applyBorder="1" applyAlignment="1">
      <alignment horizontal="center" vertical="center" wrapText="1"/>
    </xf>
    <xf numFmtId="1" fontId="25" fillId="0" borderId="34" xfId="0" applyNumberFormat="1" applyFont="1" applyFill="1" applyBorder="1" applyAlignment="1">
      <alignment horizontal="center" vertical="center" wrapText="1"/>
    </xf>
    <xf numFmtId="0" fontId="25" fillId="0" borderId="34" xfId="0" applyFont="1" applyFill="1" applyBorder="1" applyAlignment="1">
      <alignment vertical="center" wrapText="1"/>
    </xf>
    <xf numFmtId="0" fontId="22" fillId="12" borderId="34" xfId="0" applyFont="1" applyFill="1" applyBorder="1" applyAlignment="1">
      <alignment horizontal="center" vertical="center" wrapText="1"/>
    </xf>
    <xf numFmtId="0" fontId="23" fillId="12" borderId="34" xfId="0" applyFont="1" applyFill="1" applyBorder="1" applyAlignment="1">
      <alignment horizontal="center" vertical="center" wrapText="1"/>
    </xf>
    <xf numFmtId="0" fontId="22" fillId="12" borderId="1" xfId="0" applyFont="1" applyFill="1" applyBorder="1" applyAlignment="1">
      <alignment vertical="center" wrapText="1"/>
    </xf>
    <xf numFmtId="0" fontId="23" fillId="12" borderId="2" xfId="0" applyFont="1" applyFill="1" applyBorder="1" applyAlignment="1">
      <alignment horizontal="center" vertical="center" wrapText="1"/>
    </xf>
    <xf numFmtId="0" fontId="25" fillId="0" borderId="33" xfId="0" applyFont="1" applyFill="1" applyBorder="1" applyAlignment="1">
      <alignment horizontal="left" vertical="center" wrapText="1"/>
    </xf>
    <xf numFmtId="9" fontId="25" fillId="0" borderId="18" xfId="0" applyNumberFormat="1" applyFont="1" applyFill="1" applyBorder="1" applyAlignment="1">
      <alignment horizontal="center" vertical="center" wrapText="1"/>
    </xf>
    <xf numFmtId="9" fontId="25" fillId="0" borderId="32" xfId="0" applyNumberFormat="1" applyFont="1" applyFill="1" applyBorder="1" applyAlignment="1">
      <alignment horizontal="center" vertical="center" wrapText="1"/>
    </xf>
    <xf numFmtId="0" fontId="29" fillId="0" borderId="32" xfId="0" applyFont="1" applyFill="1" applyBorder="1" applyAlignment="1">
      <alignment vertical="center" wrapText="1"/>
    </xf>
    <xf numFmtId="0" fontId="25" fillId="0" borderId="33" xfId="0" applyFont="1" applyFill="1" applyBorder="1" applyAlignment="1">
      <alignment vertical="center" wrapText="1"/>
    </xf>
    <xf numFmtId="1" fontId="25" fillId="0" borderId="34" xfId="0" applyNumberFormat="1" applyFont="1" applyFill="1" applyBorder="1" applyAlignment="1">
      <alignment vertical="center" wrapText="1"/>
    </xf>
    <xf numFmtId="0" fontId="30" fillId="0" borderId="34" xfId="0" applyFont="1" applyFill="1" applyBorder="1" applyAlignment="1">
      <alignment vertical="center" wrapText="1"/>
    </xf>
    <xf numFmtId="9" fontId="25" fillId="0" borderId="33" xfId="0" applyNumberFormat="1" applyFont="1" applyFill="1" applyBorder="1" applyAlignment="1">
      <alignment vertical="center" wrapText="1"/>
    </xf>
    <xf numFmtId="49" fontId="25" fillId="0" borderId="33" xfId="0" applyNumberFormat="1" applyFont="1" applyFill="1" applyBorder="1" applyAlignment="1">
      <alignment vertical="center" wrapText="1"/>
    </xf>
    <xf numFmtId="0" fontId="25" fillId="0" borderId="18" xfId="0" applyFont="1" applyFill="1" applyBorder="1" applyAlignment="1">
      <alignment horizontal="center" vertical="center" wrapText="1"/>
    </xf>
    <xf numFmtId="1" fontId="25" fillId="0" borderId="33" xfId="0" applyNumberFormat="1" applyFont="1" applyFill="1" applyBorder="1" applyAlignment="1">
      <alignment vertical="center" wrapText="1"/>
    </xf>
    <xf numFmtId="9" fontId="25" fillId="0" borderId="33" xfId="0" applyNumberFormat="1" applyFont="1" applyFill="1" applyBorder="1" applyAlignment="1">
      <alignment horizontal="center" vertical="center" wrapText="1"/>
    </xf>
    <xf numFmtId="9" fontId="25" fillId="0" borderId="34" xfId="0" applyNumberFormat="1" applyFont="1" applyFill="1" applyBorder="1" applyAlignment="1">
      <alignment horizontal="center" vertical="center" wrapText="1"/>
    </xf>
    <xf numFmtId="0" fontId="5" fillId="0" borderId="5" xfId="1" applyFont="1" applyFill="1" applyBorder="1" applyAlignment="1" applyProtection="1">
      <alignment vertical="center" wrapText="1"/>
      <protection hidden="1"/>
    </xf>
    <xf numFmtId="9" fontId="25" fillId="0" borderId="1" xfId="0" applyNumberFormat="1" applyFont="1" applyFill="1" applyBorder="1" applyAlignment="1">
      <alignment horizontal="center" vertical="center" wrapText="1"/>
    </xf>
    <xf numFmtId="1" fontId="25" fillId="0" borderId="33" xfId="0" applyNumberFormat="1"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44" xfId="0" applyFont="1" applyFill="1" applyBorder="1" applyAlignment="1">
      <alignment vertical="center" wrapText="1"/>
    </xf>
    <xf numFmtId="0" fontId="30" fillId="0" borderId="44" xfId="0" applyFont="1" applyFill="1" applyBorder="1" applyAlignment="1">
      <alignment vertical="center" wrapText="1"/>
    </xf>
    <xf numFmtId="1" fontId="25" fillId="0" borderId="41" xfId="0" applyNumberFormat="1" applyFont="1" applyFill="1" applyBorder="1" applyAlignment="1">
      <alignment vertical="center" wrapText="1"/>
    </xf>
    <xf numFmtId="0" fontId="25" fillId="0" borderId="1" xfId="0" applyFont="1" applyFill="1" applyBorder="1" applyAlignment="1">
      <alignment vertical="center" wrapText="1"/>
    </xf>
    <xf numFmtId="0" fontId="30" fillId="0" borderId="1" xfId="0" applyFont="1" applyFill="1" applyBorder="1" applyAlignment="1">
      <alignment vertical="center" wrapText="1"/>
    </xf>
    <xf numFmtId="0" fontId="25" fillId="0" borderId="18" xfId="0" applyFont="1" applyFill="1" applyBorder="1" applyAlignment="1">
      <alignment horizontal="justify" vertical="center" wrapText="1"/>
    </xf>
    <xf numFmtId="0" fontId="29" fillId="0" borderId="25" xfId="0" applyFont="1" applyFill="1" applyBorder="1" applyAlignment="1">
      <alignment vertical="center" wrapText="1"/>
    </xf>
    <xf numFmtId="0" fontId="28" fillId="0" borderId="18" xfId="0" applyFont="1" applyFill="1" applyBorder="1" applyAlignment="1">
      <alignment horizontal="justify" vertical="center" wrapText="1"/>
    </xf>
    <xf numFmtId="0" fontId="28" fillId="0" borderId="25" xfId="0" applyFont="1" applyFill="1" applyBorder="1" applyAlignment="1">
      <alignment vertical="center" wrapText="1"/>
    </xf>
    <xf numFmtId="0" fontId="25" fillId="0" borderId="25" xfId="0" applyFont="1" applyFill="1" applyBorder="1" applyAlignment="1">
      <alignment vertical="center" wrapText="1"/>
    </xf>
    <xf numFmtId="0" fontId="5" fillId="0" borderId="1" xfId="1" quotePrefix="1" applyFont="1" applyFill="1" applyBorder="1" applyAlignment="1" applyProtection="1">
      <alignment horizontal="justify" vertical="center" wrapText="1"/>
      <protection hidden="1"/>
    </xf>
    <xf numFmtId="9" fontId="5" fillId="0" borderId="1" xfId="1" applyNumberFormat="1" applyFont="1" applyFill="1" applyBorder="1" applyAlignment="1" applyProtection="1">
      <alignment horizontal="center" vertical="center"/>
      <protection hidden="1"/>
    </xf>
    <xf numFmtId="0" fontId="31" fillId="0" borderId="18" xfId="0" applyFont="1" applyFill="1" applyBorder="1" applyAlignment="1">
      <alignment horizontal="justify" vertical="center" wrapText="1"/>
    </xf>
    <xf numFmtId="0" fontId="31" fillId="0" borderId="25" xfId="0" applyFont="1" applyFill="1" applyBorder="1" applyAlignment="1">
      <alignment vertical="center" wrapText="1"/>
    </xf>
    <xf numFmtId="164" fontId="5" fillId="0" borderId="1" xfId="1" applyNumberFormat="1" applyFont="1" applyFill="1" applyBorder="1" applyAlignment="1">
      <alignment horizontal="center" vertical="center" wrapText="1"/>
    </xf>
    <xf numFmtId="0" fontId="5" fillId="0" borderId="5" xfId="1" quotePrefix="1" applyFont="1" applyFill="1" applyBorder="1" applyAlignment="1" applyProtection="1">
      <alignment vertical="center" wrapText="1"/>
      <protection hidden="1"/>
    </xf>
    <xf numFmtId="9" fontId="5" fillId="0" borderId="1" xfId="3" applyFont="1" applyFill="1" applyBorder="1" applyAlignment="1" applyProtection="1">
      <alignment horizontal="center" vertical="center"/>
      <protection hidden="1"/>
    </xf>
    <xf numFmtId="10" fontId="5" fillId="0" borderId="5" xfId="1" applyNumberFormat="1" applyFont="1" applyFill="1" applyBorder="1" applyAlignment="1" applyProtection="1">
      <alignment vertical="center" wrapText="1"/>
      <protection hidden="1"/>
    </xf>
    <xf numFmtId="1" fontId="5" fillId="0" borderId="1" xfId="1" applyNumberFormat="1" applyFont="1" applyFill="1" applyBorder="1" applyAlignment="1" applyProtection="1">
      <alignment horizontal="center" vertical="center"/>
      <protection hidden="1"/>
    </xf>
    <xf numFmtId="0" fontId="5" fillId="0" borderId="0" xfId="1" applyFont="1" applyFill="1" applyAlignment="1" applyProtection="1">
      <alignment horizontal="justify" vertical="center"/>
      <protection hidden="1"/>
    </xf>
    <xf numFmtId="0" fontId="5" fillId="0" borderId="0" xfId="1" applyFont="1" applyFill="1" applyAlignment="1" applyProtection="1">
      <alignment horizontal="center" vertical="center" wrapText="1"/>
      <protection hidden="1"/>
    </xf>
    <xf numFmtId="165" fontId="27" fillId="0" borderId="1" xfId="1" applyNumberFormat="1" applyFont="1" applyFill="1" applyBorder="1" applyAlignment="1" applyProtection="1">
      <alignment vertical="center" wrapText="1"/>
    </xf>
    <xf numFmtId="164" fontId="5" fillId="0" borderId="1" xfId="1" applyNumberFormat="1" applyFont="1" applyFill="1" applyBorder="1" applyAlignment="1">
      <alignment horizontal="center" vertical="center"/>
    </xf>
    <xf numFmtId="0" fontId="25" fillId="0" borderId="18"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1" applyFont="1" applyFill="1" applyBorder="1" applyAlignment="1" applyProtection="1">
      <alignment horizontal="center" vertical="center" wrapText="1"/>
      <protection hidden="1"/>
    </xf>
    <xf numFmtId="0" fontId="5" fillId="0" borderId="1" xfId="0" applyFont="1" applyFill="1" applyBorder="1" applyAlignment="1">
      <alignment horizontal="center" vertical="center"/>
    </xf>
    <xf numFmtId="0" fontId="5" fillId="10" borderId="1" xfId="1" applyFont="1" applyFill="1" applyBorder="1" applyProtection="1">
      <protection hidden="1"/>
    </xf>
    <xf numFmtId="1" fontId="5" fillId="10" borderId="1" xfId="3" applyNumberFormat="1" applyFont="1" applyFill="1" applyBorder="1" applyAlignment="1">
      <alignment horizontal="center" vertical="center" wrapText="1"/>
    </xf>
    <xf numFmtId="165" fontId="5" fillId="10" borderId="1" xfId="1" applyNumberFormat="1" applyFont="1" applyFill="1" applyBorder="1" applyAlignment="1">
      <alignment horizontal="center" vertical="center"/>
    </xf>
    <xf numFmtId="0" fontId="5" fillId="10" borderId="5" xfId="1" applyFont="1" applyFill="1" applyBorder="1" applyAlignment="1">
      <alignment horizontal="center" vertical="center" wrapText="1"/>
    </xf>
    <xf numFmtId="9" fontId="5" fillId="10" borderId="1" xfId="3" applyFont="1" applyFill="1" applyBorder="1" applyAlignment="1">
      <alignment horizontal="center" vertical="center"/>
    </xf>
    <xf numFmtId="0" fontId="5" fillId="10" borderId="2" xfId="1" applyFont="1" applyFill="1" applyBorder="1" applyAlignment="1">
      <alignment horizontal="center" vertical="center"/>
    </xf>
    <xf numFmtId="1" fontId="5" fillId="10" borderId="1" xfId="3" applyNumberFormat="1" applyFont="1" applyFill="1" applyBorder="1" applyAlignment="1">
      <alignment horizontal="center" vertical="center"/>
    </xf>
    <xf numFmtId="9" fontId="5" fillId="0" borderId="1" xfId="1" applyNumberFormat="1" applyFont="1" applyFill="1" applyBorder="1" applyAlignment="1" applyProtection="1">
      <alignment horizontal="center" vertical="center" wrapText="1"/>
      <protection hidden="1"/>
    </xf>
    <xf numFmtId="0" fontId="5" fillId="0" borderId="4" xfId="1" applyFont="1" applyFill="1" applyBorder="1" applyAlignment="1" applyProtection="1">
      <alignment horizontal="center" vertical="center"/>
      <protection hidden="1"/>
    </xf>
    <xf numFmtId="0" fontId="5" fillId="0" borderId="4" xfId="1" applyFont="1" applyFill="1" applyBorder="1" applyAlignment="1" applyProtection="1">
      <alignment vertical="center"/>
      <protection hidden="1"/>
    </xf>
    <xf numFmtId="0" fontId="5" fillId="0" borderId="4" xfId="1" applyFont="1" applyFill="1" applyBorder="1" applyProtection="1">
      <protection hidden="1"/>
    </xf>
    <xf numFmtId="0" fontId="5" fillId="0" borderId="1" xfId="1" applyFont="1" applyFill="1" applyBorder="1" applyAlignment="1" applyProtection="1">
      <alignment vertical="center"/>
      <protection hidden="1"/>
    </xf>
    <xf numFmtId="0" fontId="5" fillId="0" borderId="1" xfId="1" applyFont="1" applyFill="1" applyBorder="1" applyAlignment="1" applyProtection="1">
      <alignment horizontal="left" vertical="center" wrapText="1"/>
      <protection hidden="1"/>
    </xf>
    <xf numFmtId="0" fontId="5" fillId="0" borderId="1" xfId="1" applyFont="1" applyFill="1" applyBorder="1" applyAlignment="1" applyProtection="1">
      <alignment horizontal="justify" vertical="center"/>
      <protection hidden="1"/>
    </xf>
    <xf numFmtId="0" fontId="5" fillId="0" borderId="1" xfId="1" applyFont="1" applyFill="1" applyBorder="1" applyAlignment="1" applyProtection="1">
      <alignment horizontal="left" vertical="center"/>
      <protection hidden="1"/>
    </xf>
    <xf numFmtId="0" fontId="24" fillId="0" borderId="4" xfId="1" applyFont="1" applyFill="1" applyBorder="1" applyAlignment="1" applyProtection="1">
      <alignment vertical="center"/>
      <protection hidden="1"/>
    </xf>
    <xf numFmtId="0" fontId="5" fillId="0" borderId="0" xfId="1" applyFont="1" applyFill="1" applyAlignment="1" applyProtection="1">
      <alignment vertical="center"/>
      <protection hidden="1"/>
    </xf>
    <xf numFmtId="164" fontId="5" fillId="0" borderId="1" xfId="1" applyNumberFormat="1" applyFont="1" applyFill="1" applyBorder="1" applyAlignment="1" applyProtection="1">
      <alignment horizontal="center" vertical="center"/>
      <protection hidden="1"/>
    </xf>
    <xf numFmtId="0" fontId="5" fillId="0" borderId="1" xfId="1" applyFont="1" applyFill="1" applyBorder="1" applyAlignment="1" applyProtection="1">
      <alignment horizontal="center" vertical="center" wrapText="1"/>
      <protection hidden="1"/>
    </xf>
    <xf numFmtId="0" fontId="33" fillId="10" borderId="18" xfId="0" applyFont="1" applyFill="1" applyBorder="1" applyAlignment="1">
      <alignment horizontal="center" vertical="center"/>
    </xf>
    <xf numFmtId="9" fontId="5" fillId="10" borderId="1" xfId="1" applyNumberFormat="1" applyFont="1" applyFill="1" applyBorder="1" applyAlignment="1" applyProtection="1">
      <alignment horizontal="center" vertical="center"/>
      <protection hidden="1"/>
    </xf>
    <xf numFmtId="0" fontId="5" fillId="10" borderId="1" xfId="1" applyFont="1" applyFill="1" applyBorder="1" applyAlignment="1" applyProtection="1">
      <alignment wrapText="1"/>
      <protection hidden="1"/>
    </xf>
    <xf numFmtId="9" fontId="5" fillId="10" borderId="1" xfId="3" applyFont="1" applyFill="1" applyBorder="1" applyAlignment="1" applyProtection="1">
      <alignment horizontal="center" vertical="center"/>
      <protection hidden="1"/>
    </xf>
    <xf numFmtId="0" fontId="5" fillId="10" borderId="1" xfId="1" applyFont="1" applyFill="1" applyBorder="1" applyAlignment="1" applyProtection="1">
      <alignment horizontal="center" vertical="center" wrapText="1"/>
      <protection hidden="1"/>
    </xf>
    <xf numFmtId="2" fontId="5" fillId="10" borderId="1" xfId="1" applyNumberFormat="1" applyFont="1" applyFill="1" applyBorder="1" applyAlignment="1" applyProtection="1">
      <alignment horizontal="center" vertical="center"/>
      <protection hidden="1"/>
    </xf>
    <xf numFmtId="9" fontId="5" fillId="10" borderId="4" xfId="1" applyNumberFormat="1" applyFont="1" applyFill="1" applyBorder="1" applyAlignment="1" applyProtection="1">
      <alignment horizontal="center" vertical="center"/>
      <protection hidden="1"/>
    </xf>
    <xf numFmtId="0" fontId="5" fillId="10" borderId="4" xfId="1" applyFont="1" applyFill="1" applyBorder="1" applyAlignment="1" applyProtection="1">
      <alignment vertical="center" wrapText="1"/>
      <protection hidden="1"/>
    </xf>
    <xf numFmtId="0" fontId="5" fillId="10" borderId="1" xfId="1" applyFont="1" applyFill="1" applyBorder="1" applyAlignment="1" applyProtection="1">
      <alignment vertical="center"/>
      <protection hidden="1"/>
    </xf>
    <xf numFmtId="0" fontId="5" fillId="10" borderId="1" xfId="1" applyFont="1" applyFill="1" applyBorder="1" applyAlignment="1" applyProtection="1">
      <alignment vertical="top" wrapText="1"/>
      <protection hidden="1"/>
    </xf>
    <xf numFmtId="1" fontId="25" fillId="0" borderId="1" xfId="1" applyNumberFormat="1" applyFont="1" applyFill="1" applyBorder="1" applyAlignment="1">
      <alignment horizontal="center" vertical="center"/>
    </xf>
    <xf numFmtId="9" fontId="25" fillId="0" borderId="1" xfId="1" applyNumberFormat="1" applyFont="1" applyFill="1" applyBorder="1" applyAlignment="1" applyProtection="1">
      <alignment horizontal="center" vertical="center" wrapText="1"/>
      <protection hidden="1"/>
    </xf>
    <xf numFmtId="0" fontId="25" fillId="0" borderId="1" xfId="1" applyFont="1" applyFill="1" applyBorder="1" applyAlignment="1">
      <alignment horizontal="center" vertical="center"/>
    </xf>
    <xf numFmtId="0" fontId="25" fillId="0" borderId="1" xfId="1" applyFont="1" applyFill="1" applyBorder="1" applyAlignment="1">
      <alignment horizontal="center" vertical="center" wrapText="1"/>
    </xf>
    <xf numFmtId="9" fontId="25" fillId="0" borderId="1" xfId="1" applyNumberFormat="1" applyFont="1" applyFill="1" applyBorder="1" applyAlignment="1">
      <alignment horizontal="center" vertical="center"/>
    </xf>
    <xf numFmtId="0" fontId="25" fillId="0" borderId="4" xfId="1" applyFont="1" applyFill="1" applyBorder="1" applyProtection="1">
      <protection hidden="1"/>
    </xf>
    <xf numFmtId="0" fontId="25" fillId="0" borderId="1" xfId="1" applyFont="1" applyFill="1" applyBorder="1" applyProtection="1">
      <protection hidden="1"/>
    </xf>
    <xf numFmtId="9" fontId="25" fillId="0" borderId="1" xfId="1" applyNumberFormat="1" applyFont="1" applyFill="1" applyBorder="1" applyAlignment="1">
      <alignment horizontal="center" vertical="center" wrapText="1"/>
    </xf>
    <xf numFmtId="0" fontId="25" fillId="0" borderId="1" xfId="1" applyFont="1" applyFill="1" applyBorder="1" applyAlignment="1" applyProtection="1">
      <alignment horizontal="center" vertical="center"/>
      <protection hidden="1"/>
    </xf>
    <xf numFmtId="0" fontId="25" fillId="0" borderId="1" xfId="1" applyFont="1" applyFill="1" applyBorder="1" applyAlignment="1" applyProtection="1">
      <alignment vertical="center" wrapText="1"/>
      <protection hidden="1"/>
    </xf>
    <xf numFmtId="0" fontId="25" fillId="0" borderId="1" xfId="1" applyFont="1" applyFill="1" applyBorder="1" applyAlignment="1" applyProtection="1">
      <alignment horizontal="center" vertical="center" wrapText="1"/>
      <protection hidden="1"/>
    </xf>
    <xf numFmtId="0" fontId="25" fillId="0" borderId="4" xfId="1" applyFont="1" applyFill="1" applyBorder="1" applyAlignment="1" applyProtection="1">
      <alignment horizontal="center" vertical="center"/>
      <protection hidden="1"/>
    </xf>
    <xf numFmtId="0" fontId="25" fillId="0" borderId="4" xfId="1" applyFont="1" applyFill="1" applyBorder="1" applyAlignment="1" applyProtection="1">
      <alignment vertical="center" wrapText="1"/>
      <protection hidden="1"/>
    </xf>
    <xf numFmtId="0" fontId="25" fillId="0" borderId="1" xfId="1" applyFont="1" applyFill="1" applyBorder="1" applyAlignment="1" applyProtection="1">
      <alignment horizontal="left" vertical="center" wrapText="1"/>
      <protection hidden="1"/>
    </xf>
    <xf numFmtId="0" fontId="34" fillId="0" borderId="1" xfId="14" applyFont="1" applyFill="1" applyBorder="1" applyAlignment="1" applyProtection="1">
      <alignment vertical="center" wrapText="1"/>
      <protection hidden="1"/>
    </xf>
    <xf numFmtId="0" fontId="25" fillId="0" borderId="1" xfId="1" applyFont="1" applyFill="1" applyBorder="1" applyAlignment="1" applyProtection="1">
      <alignment horizontal="justify" vertical="center" wrapText="1"/>
      <protection hidden="1"/>
    </xf>
    <xf numFmtId="9" fontId="35" fillId="13" borderId="18" xfId="0" applyNumberFormat="1" applyFont="1" applyFill="1" applyBorder="1" applyAlignment="1">
      <alignment horizontal="center" vertical="center" wrapText="1"/>
    </xf>
    <xf numFmtId="9" fontId="25" fillId="13" borderId="32" xfId="0" applyNumberFormat="1" applyFont="1" applyFill="1" applyBorder="1" applyAlignment="1">
      <alignment horizontal="center" vertical="center" wrapText="1"/>
    </xf>
    <xf numFmtId="9" fontId="25" fillId="13" borderId="34" xfId="0" applyNumberFormat="1" applyFont="1" applyFill="1" applyBorder="1" applyAlignment="1">
      <alignment horizontal="center" vertical="center" wrapText="1"/>
    </xf>
    <xf numFmtId="0" fontId="36" fillId="13" borderId="18" xfId="0" applyFont="1" applyFill="1" applyBorder="1" applyAlignment="1">
      <alignment horizontal="center" vertical="center" wrapText="1"/>
    </xf>
    <xf numFmtId="0" fontId="5" fillId="0" borderId="1" xfId="1" applyFont="1" applyBorder="1" applyAlignment="1" applyProtection="1">
      <alignment horizontal="center" vertical="center"/>
      <protection hidden="1"/>
    </xf>
    <xf numFmtId="0" fontId="5" fillId="0" borderId="1" xfId="1" applyFont="1" applyBorder="1" applyAlignment="1" applyProtection="1">
      <alignment horizontal="justify" vertical="center" wrapText="1"/>
      <protection hidden="1"/>
    </xf>
    <xf numFmtId="0" fontId="5" fillId="0" borderId="0" xfId="1" applyFont="1" applyAlignment="1" applyProtection="1">
      <alignment horizontal="justify" vertical="center" wrapText="1"/>
      <protection hidden="1"/>
    </xf>
    <xf numFmtId="0" fontId="5" fillId="10" borderId="1" xfId="1" applyFont="1" applyFill="1" applyBorder="1" applyAlignment="1" applyProtection="1">
      <alignment horizontal="justify" vertical="center" wrapText="1"/>
      <protection hidden="1"/>
    </xf>
    <xf numFmtId="0" fontId="5" fillId="0" borderId="1" xfId="1" quotePrefix="1" applyFont="1" applyFill="1" applyBorder="1" applyAlignment="1">
      <alignment horizontal="justify" vertical="center" wrapText="1"/>
    </xf>
    <xf numFmtId="0" fontId="5" fillId="0" borderId="2" xfId="1" quotePrefix="1" applyFont="1" applyFill="1" applyBorder="1" applyAlignment="1">
      <alignment horizontal="justify" vertical="center" wrapText="1"/>
    </xf>
    <xf numFmtId="0" fontId="5" fillId="10" borderId="1" xfId="1" applyFont="1" applyFill="1" applyBorder="1" applyAlignment="1" applyProtection="1">
      <alignment horizontal="center" vertical="center"/>
      <protection hidden="1"/>
    </xf>
    <xf numFmtId="9" fontId="5" fillId="10" borderId="1" xfId="1" applyNumberFormat="1" applyFont="1" applyFill="1" applyBorder="1" applyAlignment="1" applyProtection="1">
      <alignment horizontal="center" vertical="center"/>
      <protection hidden="1"/>
    </xf>
    <xf numFmtId="0" fontId="5" fillId="10" borderId="1" xfId="1" applyFont="1" applyFill="1" applyBorder="1" applyAlignment="1" applyProtection="1">
      <alignment vertical="center" wrapText="1"/>
      <protection hidden="1"/>
    </xf>
    <xf numFmtId="0" fontId="5" fillId="10" borderId="1" xfId="1" applyFont="1" applyFill="1" applyBorder="1" applyAlignment="1" applyProtection="1">
      <alignment horizontal="left" vertical="center"/>
      <protection hidden="1"/>
    </xf>
    <xf numFmtId="0" fontId="25" fillId="13" borderId="32" xfId="0" applyFont="1" applyFill="1" applyBorder="1" applyAlignment="1">
      <alignment horizontal="justify" vertical="center" wrapText="1"/>
    </xf>
    <xf numFmtId="0" fontId="25" fillId="13" borderId="18" xfId="0" applyFont="1" applyFill="1" applyBorder="1" applyAlignment="1">
      <alignment horizontal="justify" vertical="center" wrapText="1"/>
    </xf>
    <xf numFmtId="0" fontId="5" fillId="10" borderId="4" xfId="1" applyFont="1" applyFill="1" applyBorder="1" applyAlignment="1" applyProtection="1">
      <alignment horizontal="justify" vertical="center" wrapText="1"/>
      <protection hidden="1"/>
    </xf>
    <xf numFmtId="0" fontId="25" fillId="10" borderId="18" xfId="0" applyFont="1" applyFill="1" applyBorder="1" applyAlignment="1">
      <alignment horizontal="justify" vertical="center" wrapText="1"/>
    </xf>
    <xf numFmtId="0" fontId="33" fillId="10" borderId="18" xfId="0" applyFont="1" applyFill="1" applyBorder="1" applyAlignment="1">
      <alignment horizontal="justify" vertical="center" wrapText="1"/>
    </xf>
    <xf numFmtId="0" fontId="4" fillId="10" borderId="1" xfId="1" applyFont="1" applyFill="1" applyBorder="1" applyAlignment="1" applyProtection="1">
      <alignment horizontal="justify" vertical="center" wrapText="1"/>
      <protection hidden="1"/>
    </xf>
    <xf numFmtId="0" fontId="25" fillId="13" borderId="34" xfId="0" applyFont="1" applyFill="1" applyBorder="1" applyAlignment="1">
      <alignment horizontal="justify" vertical="center" wrapText="1"/>
    </xf>
    <xf numFmtId="9" fontId="25" fillId="10" borderId="1" xfId="1" applyNumberFormat="1" applyFont="1" applyFill="1" applyBorder="1" applyAlignment="1" applyProtection="1">
      <alignment horizontal="center" vertical="center" wrapText="1"/>
      <protection hidden="1"/>
    </xf>
    <xf numFmtId="0" fontId="25" fillId="13" borderId="18" xfId="0" applyFont="1" applyFill="1" applyBorder="1" applyAlignment="1">
      <alignment vertical="center" wrapText="1"/>
    </xf>
    <xf numFmtId="0" fontId="25" fillId="10" borderId="18" xfId="0" applyFont="1" applyFill="1" applyBorder="1" applyAlignment="1">
      <alignment vertical="center" wrapText="1"/>
    </xf>
    <xf numFmtId="0" fontId="5" fillId="10" borderId="1" xfId="1" applyFont="1" applyFill="1" applyBorder="1" applyAlignment="1">
      <alignment vertical="center" wrapText="1"/>
    </xf>
    <xf numFmtId="0" fontId="33" fillId="10" borderId="18" xfId="0" applyFont="1" applyFill="1" applyBorder="1" applyAlignment="1">
      <alignment vertical="center" wrapText="1"/>
    </xf>
    <xf numFmtId="0" fontId="25" fillId="13" borderId="32" xfId="0" applyFont="1" applyFill="1" applyBorder="1" applyAlignment="1">
      <alignment vertical="center" wrapText="1"/>
    </xf>
    <xf numFmtId="0" fontId="25" fillId="13" borderId="34" xfId="0" applyFont="1" applyFill="1" applyBorder="1" applyAlignment="1">
      <alignment vertical="center" wrapText="1"/>
    </xf>
    <xf numFmtId="0" fontId="5" fillId="0" borderId="1" xfId="1" applyFont="1" applyBorder="1" applyAlignment="1" applyProtection="1">
      <alignment vertical="center"/>
      <protection hidden="1"/>
    </xf>
    <xf numFmtId="2" fontId="25" fillId="10" borderId="33" xfId="0" applyNumberFormat="1" applyFont="1" applyFill="1" applyBorder="1" applyAlignment="1">
      <alignment horizontal="center" vertical="center" wrapText="1"/>
    </xf>
    <xf numFmtId="0" fontId="25" fillId="10" borderId="32" xfId="0" applyFont="1" applyFill="1" applyBorder="1" applyAlignment="1">
      <alignment vertical="center" wrapText="1"/>
    </xf>
    <xf numFmtId="0" fontId="25" fillId="10" borderId="32" xfId="0" applyFont="1" applyFill="1" applyBorder="1" applyAlignment="1">
      <alignment horizontal="justify" vertical="center" wrapText="1"/>
    </xf>
    <xf numFmtId="0" fontId="5" fillId="0" borderId="1" xfId="1" applyFont="1" applyFill="1" applyBorder="1" applyAlignment="1" applyProtection="1">
      <alignment horizontal="center" vertical="center" wrapText="1"/>
      <protection hidden="1"/>
    </xf>
    <xf numFmtId="0" fontId="5" fillId="14" borderId="1" xfId="1" applyFont="1" applyFill="1" applyBorder="1" applyAlignment="1">
      <alignment horizontal="center" vertical="center" wrapText="1"/>
    </xf>
    <xf numFmtId="9" fontId="6" fillId="2" borderId="0" xfId="0" applyNumberFormat="1" applyFont="1" applyFill="1" applyBorder="1" applyAlignment="1">
      <alignment vertical="center" wrapText="1"/>
    </xf>
    <xf numFmtId="9" fontId="6" fillId="0" borderId="0" xfId="1" applyNumberFormat="1" applyFont="1" applyAlignment="1" applyProtection="1">
      <alignment horizontal="center" vertical="center" wrapText="1"/>
      <protection hidden="1"/>
    </xf>
    <xf numFmtId="9" fontId="5" fillId="0" borderId="0" xfId="1" applyNumberFormat="1" applyFont="1" applyAlignment="1" applyProtection="1">
      <alignment horizontal="right" vertical="center" wrapText="1"/>
      <protection hidden="1"/>
    </xf>
    <xf numFmtId="9" fontId="22" fillId="12" borderId="33" xfId="0" applyNumberFormat="1" applyFont="1" applyFill="1" applyBorder="1" applyAlignment="1">
      <alignment horizontal="center" vertical="center" wrapText="1"/>
    </xf>
    <xf numFmtId="9" fontId="22" fillId="12" borderId="34" xfId="0" applyNumberFormat="1" applyFont="1" applyFill="1" applyBorder="1" applyAlignment="1">
      <alignment horizontal="center" vertical="center" wrapText="1"/>
    </xf>
    <xf numFmtId="9" fontId="25" fillId="0" borderId="34" xfId="0" applyNumberFormat="1" applyFont="1" applyFill="1" applyBorder="1" applyAlignment="1">
      <alignment vertical="center" wrapText="1"/>
    </xf>
    <xf numFmtId="9" fontId="5" fillId="0" borderId="0" xfId="1" applyNumberFormat="1" applyFont="1" applyAlignment="1" applyProtection="1">
      <alignment horizontal="justify" vertical="center"/>
      <protection hidden="1"/>
    </xf>
    <xf numFmtId="9" fontId="22" fillId="12" borderId="1" xfId="0" applyNumberFormat="1" applyFont="1" applyFill="1" applyBorder="1" applyAlignment="1">
      <alignment horizontal="center" vertical="center" wrapText="1"/>
    </xf>
    <xf numFmtId="9" fontId="5" fillId="0" borderId="1" xfId="3" applyNumberFormat="1" applyFont="1" applyFill="1" applyBorder="1" applyAlignment="1" applyProtection="1">
      <alignment horizontal="center" vertical="center"/>
      <protection hidden="1"/>
    </xf>
    <xf numFmtId="9" fontId="5" fillId="0" borderId="0" xfId="1" applyNumberFormat="1" applyFont="1" applyProtection="1">
      <protection hidden="1"/>
    </xf>
    <xf numFmtId="9" fontId="5" fillId="0" borderId="0" xfId="1" applyNumberFormat="1" applyFont="1" applyAlignment="1" applyProtection="1">
      <alignment horizontal="center" vertical="center"/>
      <protection hidden="1"/>
    </xf>
    <xf numFmtId="9" fontId="5" fillId="0" borderId="0" xfId="1" applyNumberFormat="1" applyFont="1" applyFill="1" applyProtection="1">
      <protection hidden="1"/>
    </xf>
    <xf numFmtId="9" fontId="5" fillId="0" borderId="0" xfId="1" applyNumberFormat="1" applyFont="1" applyFill="1" applyAlignment="1" applyProtection="1">
      <alignment horizontal="center" vertical="center"/>
      <protection hidden="1"/>
    </xf>
    <xf numFmtId="9" fontId="5" fillId="0" borderId="0" xfId="1" applyNumberFormat="1" applyFont="1" applyAlignment="1" applyProtection="1">
      <alignment vertical="center"/>
      <protection hidden="1"/>
    </xf>
    <xf numFmtId="9" fontId="5" fillId="10" borderId="1" xfId="3" applyNumberFormat="1" applyFont="1" applyFill="1" applyBorder="1" applyAlignment="1">
      <alignment horizontal="center" vertical="center" wrapText="1"/>
    </xf>
    <xf numFmtId="9" fontId="5" fillId="10" borderId="1" xfId="3" applyNumberFormat="1" applyFont="1" applyFill="1" applyBorder="1" applyAlignment="1" applyProtection="1">
      <alignment horizontal="center" vertical="center" wrapText="1"/>
      <protection hidden="1"/>
    </xf>
    <xf numFmtId="9" fontId="5" fillId="10" borderId="1" xfId="3" applyNumberFormat="1" applyFont="1" applyFill="1" applyBorder="1" applyAlignment="1" applyProtection="1">
      <alignment horizontal="center" vertical="center"/>
      <protection hidden="1"/>
    </xf>
    <xf numFmtId="9" fontId="5" fillId="0" borderId="1" xfId="1" applyNumberFormat="1" applyFont="1" applyBorder="1" applyProtection="1">
      <protection hidden="1"/>
    </xf>
    <xf numFmtId="0" fontId="5" fillId="15" borderId="1" xfId="1" quotePrefix="1" applyFont="1" applyFill="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9" fontId="20" fillId="11" borderId="1" xfId="0" applyNumberFormat="1" applyFont="1" applyFill="1" applyBorder="1" applyAlignment="1">
      <alignment horizontal="center" vertical="center" wrapText="1"/>
    </xf>
    <xf numFmtId="9" fontId="21" fillId="0" borderId="1" xfId="0" applyNumberFormat="1" applyFont="1" applyBorder="1"/>
    <xf numFmtId="0" fontId="21" fillId="0" borderId="1" xfId="0" applyFont="1" applyBorder="1"/>
    <xf numFmtId="9" fontId="21" fillId="0" borderId="2" xfId="0" applyNumberFormat="1" applyFont="1" applyBorder="1"/>
    <xf numFmtId="0" fontId="21" fillId="0" borderId="2" xfId="0" applyFont="1" applyBorder="1"/>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8" xfId="1" applyFont="1" applyFill="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3" borderId="1" xfId="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1" applyFont="1" applyFill="1" applyBorder="1" applyAlignment="1" applyProtection="1">
      <alignment horizontal="center" vertical="center" wrapText="1"/>
      <protection hidden="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2" xfId="1" applyFont="1" applyFill="1" applyBorder="1" applyAlignment="1" applyProtection="1">
      <alignment horizontal="center" vertical="center" wrapText="1"/>
      <protection hidden="1"/>
    </xf>
    <xf numFmtId="0" fontId="5" fillId="0" borderId="8" xfId="1" applyFont="1" applyFill="1" applyBorder="1" applyAlignment="1" applyProtection="1">
      <alignment horizontal="center" vertical="center" wrapText="1"/>
      <protection hidden="1"/>
    </xf>
    <xf numFmtId="0" fontId="6" fillId="7" borderId="1" xfId="1"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0" xfId="1" applyFont="1" applyAlignment="1" applyProtection="1">
      <alignment horizontal="center" vertical="center" wrapText="1"/>
      <protection hidden="1"/>
    </xf>
    <xf numFmtId="0" fontId="6" fillId="0" borderId="0" xfId="1" applyFont="1" applyAlignment="1" applyProtection="1">
      <alignment horizontal="justify" vertical="center" wrapText="1"/>
      <protection hidden="1"/>
    </xf>
    <xf numFmtId="0" fontId="5" fillId="0" borderId="0" xfId="1" applyFont="1" applyAlignment="1" applyProtection="1">
      <alignment horizontal="right" vertical="center" wrapText="1"/>
      <protection hidden="1"/>
    </xf>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vertical="center" wrapText="1"/>
      <protection hidden="1"/>
    </xf>
    <xf numFmtId="0" fontId="6" fillId="3" borderId="1" xfId="1" applyFont="1" applyFill="1" applyBorder="1" applyAlignment="1" applyProtection="1">
      <alignment horizontal="center" vertical="center" wrapText="1"/>
      <protection hidden="1"/>
    </xf>
    <xf numFmtId="0" fontId="6" fillId="3" borderId="1" xfId="1" applyFont="1" applyFill="1" applyBorder="1" applyAlignment="1" applyProtection="1">
      <alignment horizontal="justify" vertical="center" wrapText="1"/>
      <protection hidden="1"/>
    </xf>
    <xf numFmtId="0" fontId="5" fillId="0" borderId="9" xfId="0" applyFont="1" applyBorder="1" applyAlignment="1">
      <alignment wrapText="1"/>
    </xf>
    <xf numFmtId="0" fontId="6" fillId="6" borderId="1" xfId="1" applyFont="1" applyFill="1" applyBorder="1" applyAlignment="1">
      <alignment horizontal="center" vertical="center"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6" fillId="3" borderId="1" xfId="1" quotePrefix="1"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9" fontId="11" fillId="0" borderId="1"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0" fontId="5" fillId="0" borderId="1" xfId="1" applyFont="1" applyBorder="1" applyAlignment="1" applyProtection="1">
      <alignment horizontal="justify" vertical="center" wrapText="1"/>
      <protection hidden="1"/>
    </xf>
    <xf numFmtId="0" fontId="6" fillId="6" borderId="21" xfId="1" applyFont="1" applyFill="1" applyBorder="1" applyAlignment="1">
      <alignment horizontal="center" vertical="center" wrapText="1"/>
    </xf>
    <xf numFmtId="0" fontId="6" fillId="6" borderId="23" xfId="1" applyFont="1" applyFill="1" applyBorder="1" applyAlignment="1">
      <alignment horizontal="center" vertical="center" wrapText="1"/>
    </xf>
    <xf numFmtId="0" fontId="6" fillId="6" borderId="22" xfId="1" applyFont="1" applyFill="1" applyBorder="1" applyAlignment="1">
      <alignment horizontal="center" vertical="center" wrapText="1"/>
    </xf>
    <xf numFmtId="0" fontId="6" fillId="6" borderId="24" xfId="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0" xfId="1" applyFont="1" applyFill="1" applyBorder="1" applyAlignment="1" applyProtection="1">
      <alignment horizontal="center" vertical="center" wrapText="1"/>
      <protection hidden="1"/>
    </xf>
    <xf numFmtId="0" fontId="5" fillId="0" borderId="11" xfId="1" applyFont="1" applyFill="1" applyBorder="1" applyAlignment="1" applyProtection="1">
      <alignment horizontal="center" vertical="center" wrapText="1"/>
      <protection hidden="1"/>
    </xf>
    <xf numFmtId="0" fontId="5" fillId="0" borderId="4" xfId="1" applyFont="1" applyFill="1" applyBorder="1" applyAlignment="1" applyProtection="1">
      <alignment horizontal="center" vertical="center" wrapText="1"/>
      <protection hidden="1"/>
    </xf>
    <xf numFmtId="0" fontId="5" fillId="0" borderId="2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9" fontId="20" fillId="11" borderId="35" xfId="0" applyNumberFormat="1" applyFont="1" applyFill="1" applyBorder="1" applyAlignment="1">
      <alignment horizontal="center" vertical="center" wrapText="1"/>
    </xf>
    <xf numFmtId="9" fontId="21" fillId="0" borderId="36" xfId="0" applyNumberFormat="1" applyFont="1" applyBorder="1"/>
    <xf numFmtId="0" fontId="21" fillId="0" borderId="36" xfId="0" applyFont="1" applyBorder="1"/>
    <xf numFmtId="0" fontId="21" fillId="0" borderId="37" xfId="0" applyFont="1" applyBorder="1"/>
    <xf numFmtId="9" fontId="21" fillId="0" borderId="40" xfId="0" applyNumberFormat="1" applyFont="1" applyBorder="1"/>
    <xf numFmtId="9" fontId="21" fillId="0" borderId="41" xfId="0" applyNumberFormat="1" applyFont="1" applyBorder="1"/>
    <xf numFmtId="0" fontId="21" fillId="0" borderId="41" xfId="0" applyFont="1" applyBorder="1"/>
    <xf numFmtId="0" fontId="21" fillId="0" borderId="34" xfId="0" applyFont="1" applyBorder="1"/>
    <xf numFmtId="9" fontId="20" fillId="11" borderId="38" xfId="0" applyNumberFormat="1" applyFont="1" applyFill="1" applyBorder="1" applyAlignment="1">
      <alignment horizontal="center" vertical="center" wrapText="1"/>
    </xf>
    <xf numFmtId="9" fontId="20" fillId="11" borderId="39" xfId="0" applyNumberFormat="1" applyFont="1" applyFill="1" applyBorder="1" applyAlignment="1">
      <alignment horizontal="center" vertical="center" wrapText="1"/>
    </xf>
    <xf numFmtId="0" fontId="20" fillId="11" borderId="39" xfId="0" applyFont="1" applyFill="1" applyBorder="1" applyAlignment="1">
      <alignment horizontal="center" vertical="center" wrapText="1"/>
    </xf>
    <xf numFmtId="0" fontId="20" fillId="11" borderId="23" xfId="0" applyFont="1" applyFill="1" applyBorder="1" applyAlignment="1">
      <alignment horizontal="center" vertical="center" wrapText="1"/>
    </xf>
    <xf numFmtId="9" fontId="20" fillId="11" borderId="42" xfId="0" applyNumberFormat="1" applyFont="1" applyFill="1" applyBorder="1" applyAlignment="1">
      <alignment horizontal="center" vertical="center" wrapText="1"/>
    </xf>
    <xf numFmtId="9" fontId="20" fillId="11" borderId="43" xfId="0" applyNumberFormat="1" applyFont="1" applyFill="1" applyBorder="1" applyAlignment="1">
      <alignment horizontal="center" vertical="center" wrapText="1"/>
    </xf>
    <xf numFmtId="0" fontId="20" fillId="11" borderId="43" xfId="0" applyFont="1" applyFill="1" applyBorder="1" applyAlignment="1">
      <alignment horizontal="center" vertical="center" wrapText="1"/>
    </xf>
    <xf numFmtId="0" fontId="20" fillId="11" borderId="24" xfId="0" applyFont="1" applyFill="1" applyBorder="1" applyAlignment="1">
      <alignment horizontal="center" vertical="center" wrapText="1"/>
    </xf>
    <xf numFmtId="0" fontId="5" fillId="0" borderId="1" xfId="1" applyFont="1" applyBorder="1" applyAlignment="1" applyProtection="1">
      <alignment horizontal="center" vertical="center" wrapText="1"/>
      <protection hidden="1"/>
    </xf>
    <xf numFmtId="0" fontId="5" fillId="0" borderId="1" xfId="1" applyFont="1" applyBorder="1" applyAlignment="1" applyProtection="1">
      <alignment horizontal="center" vertical="center"/>
      <protection hidden="1"/>
    </xf>
    <xf numFmtId="0" fontId="5" fillId="0" borderId="1" xfId="1" applyFont="1" applyBorder="1" applyAlignment="1" applyProtection="1">
      <alignment horizontal="left" vertical="center" wrapText="1"/>
      <protection hidden="1"/>
    </xf>
    <xf numFmtId="0" fontId="6" fillId="5" borderId="1" xfId="1" applyFont="1" applyFill="1" applyBorder="1" applyAlignment="1">
      <alignment horizontal="center" vertical="center"/>
    </xf>
    <xf numFmtId="0" fontId="5"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cellXfs>
  <cellStyles count="21">
    <cellStyle name="Hipervínculo" xfId="14" builtinId="8"/>
    <cellStyle name="Millares [0] 2" xfId="6"/>
    <cellStyle name="Millares [0] 2 2" xfId="7"/>
    <cellStyle name="Millares [0] 2 2 2" xfId="12"/>
    <cellStyle name="Millares [0] 2 2 2 2" xfId="19"/>
    <cellStyle name="Millares [0] 2 2 3" xfId="16"/>
    <cellStyle name="Millares [0] 2 3" xfId="11"/>
    <cellStyle name="Millares [0] 2 3 2" xfId="18"/>
    <cellStyle name="Millares [0] 2 4" xfId="15"/>
    <cellStyle name="Millares [0] 3" xfId="8"/>
    <cellStyle name="Millares [0] 3 2" xfId="13"/>
    <cellStyle name="Millares [0] 3 2 2" xfId="20"/>
    <cellStyle name="Millares [0] 3 3" xfId="17"/>
    <cellStyle name="Normal" xfId="0" builtinId="0"/>
    <cellStyle name="Normal 2" xfId="4"/>
    <cellStyle name="Normal 2 2" xfId="2"/>
    <cellStyle name="Normal 3" xfId="5"/>
    <cellStyle name="Normal 4" xfId="9"/>
    <cellStyle name="Normal 4 2" xfId="10"/>
    <cellStyle name="Normal_Libro1" xfId="1"/>
    <cellStyle name="Porcentaje" xfId="3" builtinId="5"/>
  </cellStyles>
  <dxfs count="0"/>
  <tableStyles count="0" defaultTableStyle="TableStyleMedium2" defaultPivotStyle="PivotStyleLight16"/>
  <colors>
    <mruColors>
      <color rgb="FFA7FFEE"/>
      <color rgb="FFF5562B"/>
      <color rgb="FFFF0066"/>
      <color rgb="FFBD0338"/>
      <color rgb="FFCCECFF"/>
      <color rgb="FFFF66FF"/>
      <color rgb="FFFF66CC"/>
      <color rgb="FFCC99FF"/>
      <color rgb="FF6B4779"/>
      <color rgb="FFF9DE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693303</xdr:colOff>
      <xdr:row>0</xdr:row>
      <xdr:rowOff>110101</xdr:rowOff>
    </xdr:from>
    <xdr:to>
      <xdr:col>9</xdr:col>
      <xdr:colOff>188355</xdr:colOff>
      <xdr:row>0</xdr:row>
      <xdr:rowOff>1497173</xdr:rowOff>
    </xdr:to>
    <xdr:pic>
      <xdr:nvPicPr>
        <xdr:cNvPr id="2" name="Imagen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a:xfrm>
          <a:off x="10662803" y="110101"/>
          <a:ext cx="1567674" cy="13870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L8lyruqw_8D66bPwF8BicBBqp0Hj3nQj?usp=drive_link" TargetMode="External"/><Relationship Id="rId13" Type="http://schemas.openxmlformats.org/officeDocument/2006/relationships/hyperlink" Target="https://drive.google.com/drive/folders/1GpdsSJ6W3SLteXY6Rd57Rn-ILW6jEjkg?usp=drive_link" TargetMode="External"/><Relationship Id="rId3" Type="http://schemas.openxmlformats.org/officeDocument/2006/relationships/hyperlink" Target="https://concejodebogota.gov.co/manual-de-atencion-a-la-ciudadania-del-concejo-de-bogota-d-c/concejo/2015-09-28/155957.php" TargetMode="External"/><Relationship Id="rId7" Type="http://schemas.openxmlformats.org/officeDocument/2006/relationships/hyperlink" Target="https://drive.google.com/drive/folders/19yLB4MLFWSVgiV6e026dyJ8VnT2BMxo_?usp=drive_link" TargetMode="External"/><Relationship Id="rId12" Type="http://schemas.openxmlformats.org/officeDocument/2006/relationships/hyperlink" Target="https://drive.google.com/drive/folders/1oNyu--MyOSRZQ2O4_tvwqk-BI966TC2T?usp=drive_link" TargetMode="External"/><Relationship Id="rId17" Type="http://schemas.openxmlformats.org/officeDocument/2006/relationships/drawing" Target="../drawings/drawing1.xml"/><Relationship Id="rId2" Type="http://schemas.openxmlformats.org/officeDocument/2006/relationships/hyperlink" Target="https://www.youtube.com/watch?v=69ByhvN78DQ" TargetMode="External"/><Relationship Id="rId16" Type="http://schemas.openxmlformats.org/officeDocument/2006/relationships/printerSettings" Target="../printerSettings/printerSettings1.bin"/><Relationship Id="rId1" Type="http://schemas.openxmlformats.org/officeDocument/2006/relationships/hyperlink" Target="https://www.youtube.com/watch?v=EPSzi_e5TjM" TargetMode="External"/><Relationship Id="rId6" Type="http://schemas.openxmlformats.org/officeDocument/2006/relationships/hyperlink" Target="https://drive.google.com/drive/folders/1IJ5caE0oazQRXhKpqyKqU_oSl_2Licet?usp=share_link" TargetMode="External"/><Relationship Id="rId11" Type="http://schemas.openxmlformats.org/officeDocument/2006/relationships/hyperlink" Target="https://concejodebogota.gov.co/carta-de-trato-digno/cbogota/2022-05-25/111937.php" TargetMode="External"/><Relationship Id="rId5" Type="http://schemas.openxmlformats.org/officeDocument/2006/relationships/hyperlink" Target="https://drive.google.com/drive/folders/1Nkx10DpS1QLdq5hMbq4einJYFqXx7-rV?usp=drive_link" TargetMode="External"/><Relationship Id="rId15" Type="http://schemas.openxmlformats.org/officeDocument/2006/relationships/hyperlink" Target="https://drive.google.com/drive/folders/1nqc5QT3Iw6-r7rm2O9YRYlSi6PyMT2uo?usp=drive_link" TargetMode="External"/><Relationship Id="rId10" Type="http://schemas.openxmlformats.org/officeDocument/2006/relationships/hyperlink" Target="https://concejodebogota.gov.co/cbogota/site/artic/20201009/asocfile/20201009104835/informe_de_seguimiento_y_evaluaci__n___paac__i_cuatrimestre_2023.pdf" TargetMode="External"/><Relationship Id="rId4" Type="http://schemas.openxmlformats.org/officeDocument/2006/relationships/hyperlink" Target="https://drive.google.com/drive/folders/1YwAIqVidUwxjF4CJ7jH04y1ZwABDvkdz?usp=drive_link" TargetMode="External"/><Relationship Id="rId9" Type="http://schemas.openxmlformats.org/officeDocument/2006/relationships/hyperlink" Target="https://concejodebogota.gov.co/10-10-informe-de-pqrs/cbogota/2017-11-23/091046.php" TargetMode="External"/><Relationship Id="rId14" Type="http://schemas.openxmlformats.org/officeDocument/2006/relationships/hyperlink" Target="https://drive.google.com/drive/folders/1g_py3uP3G3Bcw-y4U71B7W8FzJphiiLc?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03"/>
  <sheetViews>
    <sheetView showGridLines="0" tabSelected="1" topLeftCell="A160" zoomScale="85" zoomScaleNormal="85" zoomScaleSheetLayoutView="70" workbookViewId="0">
      <selection activeCell="C187" sqref="C187:G193"/>
    </sheetView>
  </sheetViews>
  <sheetFormatPr baseColWidth="10" defaultColWidth="11.42578125" defaultRowHeight="15"/>
  <cols>
    <col min="1" max="3" width="39.42578125" style="6" customWidth="1"/>
    <col min="4" max="4" width="4.28515625" style="6" bestFit="1" customWidth="1"/>
    <col min="5" max="6" width="39.42578125" style="6" customWidth="1"/>
    <col min="7" max="7" width="26.7109375" style="6" customWidth="1"/>
    <col min="8" max="8" width="21" style="6" customWidth="1"/>
    <col min="9" max="10" width="10.28515625" style="11" customWidth="1"/>
    <col min="11" max="11" width="10.28515625" style="6" customWidth="1"/>
    <col min="12" max="12" width="15" style="6" customWidth="1"/>
    <col min="13" max="13" width="18.7109375" style="6" customWidth="1"/>
    <col min="14" max="14" width="20.28515625" style="6" customWidth="1"/>
    <col min="15" max="15" width="18.42578125" style="2" customWidth="1"/>
    <col min="16" max="16" width="13.85546875" style="2" customWidth="1"/>
    <col min="17" max="17" width="52" style="7" customWidth="1"/>
    <col min="18" max="18" width="25.7109375" style="4" customWidth="1"/>
    <col min="19" max="19" width="21.140625" style="4" customWidth="1"/>
    <col min="20" max="20" width="16.140625" style="4" customWidth="1"/>
    <col min="21" max="21" width="32.85546875" style="1" customWidth="1"/>
    <col min="22" max="22" width="29.140625" style="4" customWidth="1"/>
    <col min="23" max="23" width="17.42578125" style="4" customWidth="1"/>
    <col min="24" max="24" width="14.42578125" style="4" customWidth="1"/>
    <col min="25" max="25" width="12.42578125" style="4" customWidth="1"/>
    <col min="26" max="26" width="11" style="4" customWidth="1"/>
    <col min="27" max="27" width="9.28515625" style="4" customWidth="1"/>
    <col min="28" max="28" width="15.42578125" style="4" customWidth="1"/>
    <col min="29" max="29" width="68.42578125" style="18" customWidth="1"/>
    <col min="30" max="31" width="17.85546875" style="312" customWidth="1"/>
    <col min="32" max="32" width="138.5703125" style="18" customWidth="1"/>
    <col min="33" max="33" width="46.42578125" style="18" customWidth="1"/>
    <col min="34" max="34" width="25" style="18" customWidth="1"/>
    <col min="35" max="36" width="17.85546875" style="312" customWidth="1"/>
    <col min="37" max="37" width="138.5703125" style="18" customWidth="1"/>
    <col min="38" max="38" width="46.42578125" style="18" customWidth="1"/>
    <col min="39" max="39" width="25" style="18" customWidth="1"/>
    <col min="40" max="40" width="17.7109375" style="317" customWidth="1"/>
    <col min="41" max="41" width="17.7109375" style="318" customWidth="1"/>
    <col min="42" max="42" width="148.5703125" style="243" customWidth="1"/>
    <col min="43" max="43" width="46.28515625" style="243" customWidth="1"/>
    <col min="44" max="44" width="25" style="148" customWidth="1"/>
    <col min="45" max="45" width="17.85546875" style="319" customWidth="1"/>
    <col min="46" max="46" width="17.85546875" style="315" customWidth="1"/>
    <col min="47" max="47" width="138.5703125" style="278" customWidth="1"/>
    <col min="48" max="48" width="46.42578125" style="31" customWidth="1"/>
    <col min="49" max="49" width="25" style="6" customWidth="1"/>
    <col min="50" max="16384" width="11.42578125" style="148"/>
  </cols>
  <sheetData>
    <row r="1" spans="1:49" s="6" customFormat="1" ht="122.25" customHeight="1">
      <c r="I1" s="11"/>
      <c r="J1" s="11"/>
      <c r="O1" s="2"/>
      <c r="P1" s="2"/>
      <c r="Q1" s="24"/>
      <c r="R1" s="9"/>
      <c r="S1" s="3"/>
      <c r="T1" s="3"/>
      <c r="U1" s="10"/>
      <c r="V1" s="9"/>
      <c r="W1" s="3"/>
      <c r="X1" s="3"/>
      <c r="Y1" s="9"/>
      <c r="Z1" s="9"/>
      <c r="AA1" s="9"/>
      <c r="AB1" s="9"/>
      <c r="AC1" s="3"/>
      <c r="AD1" s="306"/>
      <c r="AE1" s="306"/>
      <c r="AF1" s="171"/>
      <c r="AG1" s="171"/>
      <c r="AH1" s="171"/>
      <c r="AI1" s="306"/>
      <c r="AJ1" s="306"/>
      <c r="AK1" s="171"/>
      <c r="AL1" s="171"/>
      <c r="AM1" s="171"/>
      <c r="AN1" s="315"/>
      <c r="AO1" s="316"/>
      <c r="AP1" s="31"/>
      <c r="AQ1" s="31"/>
      <c r="AS1" s="319"/>
      <c r="AT1" s="315"/>
      <c r="AU1" s="278"/>
      <c r="AV1" s="31"/>
    </row>
    <row r="2" spans="1:49" s="6" customFormat="1" ht="37.5" customHeight="1">
      <c r="A2" s="366" t="s">
        <v>775</v>
      </c>
      <c r="B2" s="366"/>
      <c r="C2" s="366"/>
      <c r="D2" s="366"/>
      <c r="E2" s="366"/>
      <c r="F2" s="366"/>
      <c r="G2" s="366"/>
      <c r="H2" s="366"/>
      <c r="I2" s="366"/>
      <c r="J2" s="366"/>
      <c r="K2" s="366"/>
      <c r="L2" s="366"/>
      <c r="M2" s="366"/>
      <c r="N2" s="366"/>
      <c r="O2" s="366"/>
      <c r="P2" s="366"/>
      <c r="Q2" s="366"/>
      <c r="R2" s="366"/>
      <c r="S2" s="366"/>
      <c r="T2" s="366"/>
      <c r="U2" s="367"/>
      <c r="V2" s="366"/>
      <c r="W2" s="366"/>
      <c r="X2" s="366"/>
      <c r="Y2" s="366"/>
      <c r="Z2" s="366"/>
      <c r="AA2" s="366"/>
      <c r="AB2" s="366"/>
      <c r="AC2" s="366"/>
      <c r="AD2" s="307"/>
      <c r="AE2" s="307"/>
      <c r="AF2" s="168"/>
      <c r="AG2" s="168"/>
      <c r="AH2" s="168"/>
      <c r="AI2" s="307"/>
      <c r="AJ2" s="307"/>
      <c r="AK2" s="168"/>
      <c r="AL2" s="168"/>
      <c r="AM2" s="168"/>
      <c r="AN2" s="315"/>
      <c r="AO2" s="316"/>
      <c r="AP2" s="31"/>
      <c r="AQ2" s="31"/>
      <c r="AS2" s="319"/>
      <c r="AT2" s="315"/>
      <c r="AU2" s="278"/>
      <c r="AV2" s="31"/>
    </row>
    <row r="3" spans="1:49" s="6" customFormat="1" ht="27" customHeight="1">
      <c r="A3" s="368" t="s">
        <v>137</v>
      </c>
      <c r="B3" s="368"/>
      <c r="C3" s="368"/>
      <c r="D3" s="368"/>
      <c r="E3" s="368"/>
      <c r="F3" s="368"/>
      <c r="G3" s="368"/>
      <c r="H3" s="368"/>
      <c r="I3" s="368"/>
      <c r="J3" s="368"/>
      <c r="K3" s="368"/>
      <c r="L3" s="368"/>
      <c r="M3" s="368"/>
      <c r="N3" s="368"/>
      <c r="O3" s="368"/>
      <c r="P3" s="368"/>
      <c r="Q3" s="368"/>
      <c r="R3" s="368"/>
      <c r="S3" s="368"/>
      <c r="T3" s="368"/>
      <c r="U3" s="369"/>
      <c r="V3" s="370"/>
      <c r="W3" s="368"/>
      <c r="X3" s="368"/>
      <c r="Y3" s="368"/>
      <c r="Z3" s="368"/>
      <c r="AA3" s="368"/>
      <c r="AB3" s="368"/>
      <c r="AC3" s="368"/>
      <c r="AD3" s="308"/>
      <c r="AE3" s="308"/>
      <c r="AF3" s="169"/>
      <c r="AG3" s="169"/>
      <c r="AH3" s="169"/>
      <c r="AI3" s="308"/>
      <c r="AJ3" s="308"/>
      <c r="AK3" s="169"/>
      <c r="AL3" s="169"/>
      <c r="AM3" s="169"/>
      <c r="AN3" s="315"/>
      <c r="AO3" s="316"/>
      <c r="AP3" s="31"/>
      <c r="AQ3" s="31"/>
      <c r="AS3" s="319"/>
      <c r="AT3" s="315"/>
      <c r="AU3" s="278"/>
      <c r="AV3" s="31"/>
    </row>
    <row r="4" spans="1:49" s="6" customFormat="1" ht="15.75" customHeight="1">
      <c r="A4" s="375" t="s">
        <v>125</v>
      </c>
      <c r="B4" s="376"/>
      <c r="C4" s="376"/>
      <c r="D4" s="376"/>
      <c r="E4" s="376"/>
      <c r="F4" s="377"/>
      <c r="G4" s="378" t="s">
        <v>124</v>
      </c>
      <c r="H4" s="379"/>
      <c r="I4" s="379"/>
      <c r="J4" s="379"/>
      <c r="K4" s="379"/>
      <c r="L4" s="379"/>
      <c r="M4" s="371" t="s">
        <v>511</v>
      </c>
      <c r="N4" s="371"/>
      <c r="O4" s="371"/>
      <c r="P4" s="371"/>
      <c r="Q4" s="371"/>
      <c r="R4" s="371"/>
      <c r="S4" s="371"/>
      <c r="T4" s="371"/>
      <c r="U4" s="372"/>
      <c r="V4" s="371"/>
      <c r="W4" s="371"/>
      <c r="X4" s="371"/>
      <c r="Y4" s="371"/>
      <c r="Z4" s="371"/>
      <c r="AA4" s="371"/>
      <c r="AB4" s="371"/>
      <c r="AC4" s="371"/>
      <c r="AD4" s="402" t="s">
        <v>1023</v>
      </c>
      <c r="AE4" s="403"/>
      <c r="AF4" s="404"/>
      <c r="AG4" s="404"/>
      <c r="AH4" s="405"/>
      <c r="AI4" s="410" t="s">
        <v>1024</v>
      </c>
      <c r="AJ4" s="411"/>
      <c r="AK4" s="412"/>
      <c r="AL4" s="412"/>
      <c r="AM4" s="413"/>
      <c r="AN4" s="327" t="s">
        <v>908</v>
      </c>
      <c r="AO4" s="328"/>
      <c r="AP4" s="329"/>
      <c r="AQ4" s="329"/>
      <c r="AR4" s="329"/>
      <c r="AS4" s="327" t="s">
        <v>1286</v>
      </c>
      <c r="AT4" s="328"/>
      <c r="AU4" s="329"/>
      <c r="AV4" s="329"/>
      <c r="AW4" s="329"/>
    </row>
    <row r="5" spans="1:49" s="6" customFormat="1" ht="15.75" customHeight="1">
      <c r="A5" s="374" t="s">
        <v>28</v>
      </c>
      <c r="B5" s="374" t="s">
        <v>27</v>
      </c>
      <c r="C5" s="374" t="s">
        <v>26</v>
      </c>
      <c r="D5" s="391" t="s">
        <v>25</v>
      </c>
      <c r="E5" s="392"/>
      <c r="F5" s="374" t="s">
        <v>76</v>
      </c>
      <c r="G5" s="364" t="s">
        <v>77</v>
      </c>
      <c r="H5" s="347" t="s">
        <v>78</v>
      </c>
      <c r="I5" s="348" t="s">
        <v>6</v>
      </c>
      <c r="J5" s="348"/>
      <c r="K5" s="348"/>
      <c r="L5" s="348"/>
      <c r="M5" s="349" t="s">
        <v>11</v>
      </c>
      <c r="N5" s="349" t="s">
        <v>12</v>
      </c>
      <c r="O5" s="349" t="s">
        <v>10</v>
      </c>
      <c r="P5" s="349" t="s">
        <v>902</v>
      </c>
      <c r="Q5" s="382" t="s">
        <v>13</v>
      </c>
      <c r="R5" s="382" t="s">
        <v>14</v>
      </c>
      <c r="S5" s="382" t="s">
        <v>5</v>
      </c>
      <c r="T5" s="382" t="s">
        <v>15</v>
      </c>
      <c r="U5" s="382" t="s">
        <v>16</v>
      </c>
      <c r="V5" s="381" t="s">
        <v>0</v>
      </c>
      <c r="W5" s="381"/>
      <c r="X5" s="381"/>
      <c r="Y5" s="381" t="s">
        <v>6</v>
      </c>
      <c r="Z5" s="381"/>
      <c r="AA5" s="381"/>
      <c r="AB5" s="381"/>
      <c r="AC5" s="381"/>
      <c r="AD5" s="406"/>
      <c r="AE5" s="407"/>
      <c r="AF5" s="408"/>
      <c r="AG5" s="408"/>
      <c r="AH5" s="409"/>
      <c r="AI5" s="414"/>
      <c r="AJ5" s="415"/>
      <c r="AK5" s="416"/>
      <c r="AL5" s="416"/>
      <c r="AM5" s="417"/>
      <c r="AN5" s="330"/>
      <c r="AO5" s="330"/>
      <c r="AP5" s="331"/>
      <c r="AQ5" s="331"/>
      <c r="AR5" s="331"/>
      <c r="AS5" s="328"/>
      <c r="AT5" s="328"/>
      <c r="AU5" s="329"/>
      <c r="AV5" s="329"/>
      <c r="AW5" s="329"/>
    </row>
    <row r="6" spans="1:49" s="6" customFormat="1" ht="31.5">
      <c r="A6" s="374"/>
      <c r="B6" s="374"/>
      <c r="C6" s="374"/>
      <c r="D6" s="393"/>
      <c r="E6" s="394"/>
      <c r="F6" s="374"/>
      <c r="G6" s="364"/>
      <c r="H6" s="347"/>
      <c r="I6" s="12">
        <v>2020</v>
      </c>
      <c r="J6" s="13">
        <v>2021</v>
      </c>
      <c r="K6" s="22">
        <v>2022</v>
      </c>
      <c r="L6" s="22">
        <v>2023</v>
      </c>
      <c r="M6" s="349"/>
      <c r="N6" s="349"/>
      <c r="O6" s="349"/>
      <c r="P6" s="349"/>
      <c r="Q6" s="382"/>
      <c r="R6" s="382"/>
      <c r="S6" s="382"/>
      <c r="T6" s="382"/>
      <c r="U6" s="382"/>
      <c r="V6" s="26" t="s">
        <v>19</v>
      </c>
      <c r="W6" s="19" t="s">
        <v>17</v>
      </c>
      <c r="X6" s="19" t="s">
        <v>18</v>
      </c>
      <c r="Y6" s="19" t="s">
        <v>1</v>
      </c>
      <c r="Z6" s="19" t="s">
        <v>2</v>
      </c>
      <c r="AA6" s="19" t="s">
        <v>3</v>
      </c>
      <c r="AB6" s="19" t="s">
        <v>4</v>
      </c>
      <c r="AC6" s="19" t="s">
        <v>20</v>
      </c>
      <c r="AD6" s="309" t="s">
        <v>903</v>
      </c>
      <c r="AE6" s="310" t="s">
        <v>904</v>
      </c>
      <c r="AF6" s="179" t="s">
        <v>905</v>
      </c>
      <c r="AG6" s="179" t="s">
        <v>906</v>
      </c>
      <c r="AH6" s="180" t="s">
        <v>907</v>
      </c>
      <c r="AI6" s="313" t="s">
        <v>903</v>
      </c>
      <c r="AJ6" s="313" t="s">
        <v>904</v>
      </c>
      <c r="AK6" s="162" t="s">
        <v>905</v>
      </c>
      <c r="AL6" s="181" t="s">
        <v>906</v>
      </c>
      <c r="AM6" s="182" t="s">
        <v>907</v>
      </c>
      <c r="AN6" s="313" t="s">
        <v>903</v>
      </c>
      <c r="AO6" s="313" t="s">
        <v>904</v>
      </c>
      <c r="AP6" s="162" t="s">
        <v>905</v>
      </c>
      <c r="AQ6" s="162" t="s">
        <v>906</v>
      </c>
      <c r="AR6" s="163" t="s">
        <v>907</v>
      </c>
      <c r="AS6" s="313" t="s">
        <v>903</v>
      </c>
      <c r="AT6" s="313" t="s">
        <v>904</v>
      </c>
      <c r="AU6" s="162" t="s">
        <v>905</v>
      </c>
      <c r="AV6" s="181" t="s">
        <v>906</v>
      </c>
      <c r="AW6" s="163" t="s">
        <v>907</v>
      </c>
    </row>
    <row r="7" spans="1:49" s="6" customFormat="1" ht="210">
      <c r="A7" s="350" t="s">
        <v>158</v>
      </c>
      <c r="B7" s="350" t="s">
        <v>161</v>
      </c>
      <c r="C7" s="350" t="s">
        <v>169</v>
      </c>
      <c r="D7" s="380">
        <v>1</v>
      </c>
      <c r="E7" s="380" t="s">
        <v>145</v>
      </c>
      <c r="F7" s="395" t="s">
        <v>29</v>
      </c>
      <c r="G7" s="335" t="s">
        <v>79</v>
      </c>
      <c r="H7" s="335">
        <v>6</v>
      </c>
      <c r="I7" s="343">
        <v>0.5</v>
      </c>
      <c r="J7" s="343">
        <v>1.5</v>
      </c>
      <c r="K7" s="341">
        <v>2</v>
      </c>
      <c r="L7" s="341">
        <v>2</v>
      </c>
      <c r="M7" s="38" t="s">
        <v>200</v>
      </c>
      <c r="N7" s="38" t="s">
        <v>201</v>
      </c>
      <c r="O7" s="38" t="s">
        <v>202</v>
      </c>
      <c r="P7" s="38">
        <v>1</v>
      </c>
      <c r="Q7" s="42" t="s">
        <v>539</v>
      </c>
      <c r="R7" s="38" t="s">
        <v>540</v>
      </c>
      <c r="S7" s="38" t="s">
        <v>205</v>
      </c>
      <c r="T7" s="94">
        <v>2</v>
      </c>
      <c r="U7" s="49" t="s">
        <v>541</v>
      </c>
      <c r="V7" s="95" t="s">
        <v>542</v>
      </c>
      <c r="W7" s="44" t="s">
        <v>197</v>
      </c>
      <c r="X7" s="90" t="s">
        <v>198</v>
      </c>
      <c r="Y7" s="94">
        <v>1</v>
      </c>
      <c r="Z7" s="94"/>
      <c r="AA7" s="94">
        <v>1</v>
      </c>
      <c r="AB7" s="90"/>
      <c r="AC7" s="49" t="s">
        <v>543</v>
      </c>
      <c r="AD7" s="172">
        <v>1</v>
      </c>
      <c r="AE7" s="173">
        <v>1</v>
      </c>
      <c r="AF7" s="174" t="s">
        <v>1014</v>
      </c>
      <c r="AG7" s="174" t="s">
        <v>1015</v>
      </c>
      <c r="AH7" s="175">
        <f>(AE7*100%)/AD7</f>
        <v>1</v>
      </c>
      <c r="AI7" s="94"/>
      <c r="AJ7" s="41"/>
      <c r="AK7" s="123" t="s">
        <v>1016</v>
      </c>
      <c r="AL7" s="196"/>
      <c r="AM7" s="140"/>
      <c r="AN7" s="256">
        <v>1</v>
      </c>
      <c r="AO7" s="264">
        <v>1</v>
      </c>
      <c r="AP7" s="265" t="s">
        <v>1318</v>
      </c>
      <c r="AQ7" s="265" t="s">
        <v>1319</v>
      </c>
      <c r="AR7" s="257">
        <f>(AO7*100%)/AN7</f>
        <v>1</v>
      </c>
      <c r="AS7" s="90"/>
      <c r="AT7" s="29"/>
      <c r="AU7" s="277"/>
      <c r="AV7" s="300"/>
      <c r="AW7" s="29"/>
    </row>
    <row r="8" spans="1:49" s="6" customFormat="1" ht="361.5">
      <c r="A8" s="350"/>
      <c r="B8" s="350"/>
      <c r="C8" s="350"/>
      <c r="D8" s="365"/>
      <c r="E8" s="365"/>
      <c r="F8" s="333"/>
      <c r="G8" s="336"/>
      <c r="H8" s="336"/>
      <c r="I8" s="344"/>
      <c r="J8" s="344"/>
      <c r="K8" s="346"/>
      <c r="L8" s="346"/>
      <c r="M8" s="38" t="s">
        <v>200</v>
      </c>
      <c r="N8" s="38" t="s">
        <v>201</v>
      </c>
      <c r="O8" s="38" t="s">
        <v>202</v>
      </c>
      <c r="P8" s="38">
        <f>P7+1</f>
        <v>2</v>
      </c>
      <c r="Q8" s="42" t="s">
        <v>581</v>
      </c>
      <c r="R8" s="38" t="s">
        <v>582</v>
      </c>
      <c r="S8" s="38" t="s">
        <v>583</v>
      </c>
      <c r="T8" s="90">
        <v>12</v>
      </c>
      <c r="U8" s="49" t="s">
        <v>584</v>
      </c>
      <c r="V8" s="96" t="s">
        <v>585</v>
      </c>
      <c r="W8" s="44" t="s">
        <v>197</v>
      </c>
      <c r="X8" s="90" t="s">
        <v>198</v>
      </c>
      <c r="Y8" s="90">
        <v>3</v>
      </c>
      <c r="Z8" s="90">
        <v>3</v>
      </c>
      <c r="AA8" s="90">
        <v>3</v>
      </c>
      <c r="AB8" s="90">
        <v>3</v>
      </c>
      <c r="AC8" s="49" t="s">
        <v>586</v>
      </c>
      <c r="AD8" s="176">
        <v>3</v>
      </c>
      <c r="AE8" s="177">
        <v>3</v>
      </c>
      <c r="AF8" s="178" t="s">
        <v>1017</v>
      </c>
      <c r="AG8" s="178" t="s">
        <v>1018</v>
      </c>
      <c r="AH8" s="175">
        <f>(AE8*100%)/AD8</f>
        <v>1</v>
      </c>
      <c r="AI8" s="90">
        <v>3</v>
      </c>
      <c r="AJ8" s="172">
        <v>4</v>
      </c>
      <c r="AK8" s="205" t="s">
        <v>1019</v>
      </c>
      <c r="AL8" s="206" t="s">
        <v>1020</v>
      </c>
      <c r="AM8" s="197">
        <v>1</v>
      </c>
      <c r="AN8" s="90">
        <v>3</v>
      </c>
      <c r="AO8" s="225">
        <v>3</v>
      </c>
      <c r="AP8" s="225" t="s">
        <v>909</v>
      </c>
      <c r="AQ8" s="225" t="s">
        <v>910</v>
      </c>
      <c r="AR8" s="234">
        <f>(AO8*100%)/AN8</f>
        <v>1</v>
      </c>
      <c r="AS8" s="157">
        <v>3</v>
      </c>
      <c r="AT8" s="157">
        <v>3</v>
      </c>
      <c r="AU8" s="287" t="s">
        <v>1324</v>
      </c>
      <c r="AV8" s="294" t="s">
        <v>1325</v>
      </c>
      <c r="AW8" s="293">
        <f>(AT8*100%)/AS8</f>
        <v>1</v>
      </c>
    </row>
    <row r="9" spans="1:49" s="6" customFormat="1" ht="241.5">
      <c r="A9" s="350"/>
      <c r="B9" s="350"/>
      <c r="C9" s="350"/>
      <c r="D9" s="365"/>
      <c r="E9" s="365"/>
      <c r="F9" s="333"/>
      <c r="G9" s="336"/>
      <c r="H9" s="336"/>
      <c r="I9" s="344"/>
      <c r="J9" s="344"/>
      <c r="K9" s="346"/>
      <c r="L9" s="346"/>
      <c r="M9" s="38" t="s">
        <v>200</v>
      </c>
      <c r="N9" s="38" t="s">
        <v>201</v>
      </c>
      <c r="O9" s="38" t="s">
        <v>202</v>
      </c>
      <c r="P9" s="38">
        <f t="shared" ref="P9:P72" si="0">P8+1</f>
        <v>3</v>
      </c>
      <c r="Q9" s="42" t="s">
        <v>798</v>
      </c>
      <c r="R9" s="38" t="s">
        <v>799</v>
      </c>
      <c r="S9" s="38" t="s">
        <v>205</v>
      </c>
      <c r="T9" s="94">
        <v>2</v>
      </c>
      <c r="U9" s="49" t="s">
        <v>541</v>
      </c>
      <c r="V9" s="95" t="s">
        <v>542</v>
      </c>
      <c r="W9" s="44" t="s">
        <v>197</v>
      </c>
      <c r="X9" s="90" t="s">
        <v>198</v>
      </c>
      <c r="Y9" s="94">
        <v>1</v>
      </c>
      <c r="Z9" s="94"/>
      <c r="AA9" s="94">
        <v>1</v>
      </c>
      <c r="AB9" s="90"/>
      <c r="AC9" s="49" t="s">
        <v>800</v>
      </c>
      <c r="AD9" s="177">
        <v>1</v>
      </c>
      <c r="AE9" s="177">
        <v>1</v>
      </c>
      <c r="AF9" s="178" t="s">
        <v>1021</v>
      </c>
      <c r="AG9" s="178" t="s">
        <v>1022</v>
      </c>
      <c r="AH9" s="175">
        <f>(AE9*100%)/AD9</f>
        <v>1</v>
      </c>
      <c r="AI9" s="94"/>
      <c r="AJ9" s="41"/>
      <c r="AK9" s="123"/>
      <c r="AL9" s="196"/>
      <c r="AM9" s="140"/>
      <c r="AN9" s="94">
        <v>1</v>
      </c>
      <c r="AO9" s="225">
        <v>1</v>
      </c>
      <c r="AP9" s="225" t="s">
        <v>911</v>
      </c>
      <c r="AQ9" s="225" t="s">
        <v>912</v>
      </c>
      <c r="AR9" s="234">
        <f>(AO9*100%)/AN9</f>
        <v>1</v>
      </c>
      <c r="AS9" s="90"/>
      <c r="AT9" s="29"/>
      <c r="AU9" s="277"/>
      <c r="AV9" s="300"/>
      <c r="AW9" s="29"/>
    </row>
    <row r="10" spans="1:49" s="6" customFormat="1" ht="105">
      <c r="A10" s="350"/>
      <c r="B10" s="350"/>
      <c r="C10" s="350"/>
      <c r="D10" s="365"/>
      <c r="E10" s="365"/>
      <c r="F10" s="333"/>
      <c r="G10" s="336"/>
      <c r="H10" s="336"/>
      <c r="I10" s="344"/>
      <c r="J10" s="344"/>
      <c r="K10" s="346"/>
      <c r="L10" s="346"/>
      <c r="M10" s="38" t="s">
        <v>200</v>
      </c>
      <c r="N10" s="38" t="s">
        <v>201</v>
      </c>
      <c r="O10" s="38" t="s">
        <v>202</v>
      </c>
      <c r="P10" s="38">
        <f t="shared" si="0"/>
        <v>4</v>
      </c>
      <c r="Q10" s="280" t="s">
        <v>544</v>
      </c>
      <c r="R10" s="38" t="s">
        <v>545</v>
      </c>
      <c r="S10" s="38" t="s">
        <v>205</v>
      </c>
      <c r="T10" s="20">
        <v>4</v>
      </c>
      <c r="U10" s="49" t="s">
        <v>546</v>
      </c>
      <c r="V10" s="96" t="s">
        <v>547</v>
      </c>
      <c r="W10" s="44" t="s">
        <v>197</v>
      </c>
      <c r="X10" s="90" t="s">
        <v>198</v>
      </c>
      <c r="Y10" s="90">
        <v>0</v>
      </c>
      <c r="Z10" s="90">
        <v>1</v>
      </c>
      <c r="AA10" s="90">
        <v>2</v>
      </c>
      <c r="AB10" s="90">
        <v>1</v>
      </c>
      <c r="AC10" s="49" t="s">
        <v>548</v>
      </c>
      <c r="AD10" s="176"/>
      <c r="AE10" s="176"/>
      <c r="AF10" s="183"/>
      <c r="AG10" s="183"/>
      <c r="AH10" s="175"/>
      <c r="AI10" s="90">
        <v>1</v>
      </c>
      <c r="AJ10" s="90">
        <v>1</v>
      </c>
      <c r="AK10" s="207" t="s">
        <v>1025</v>
      </c>
      <c r="AL10" s="208" t="s">
        <v>1026</v>
      </c>
      <c r="AM10" s="197">
        <f>(AJ10*100%)/AI10</f>
        <v>1</v>
      </c>
      <c r="AN10" s="258">
        <v>2</v>
      </c>
      <c r="AO10" s="264">
        <v>2</v>
      </c>
      <c r="AP10" s="265" t="s">
        <v>960</v>
      </c>
      <c r="AQ10" s="265" t="s">
        <v>961</v>
      </c>
      <c r="AR10" s="257">
        <f>(AO10*100%)/AN10</f>
        <v>1</v>
      </c>
      <c r="AS10" s="157">
        <v>1</v>
      </c>
      <c r="AT10" s="157">
        <v>1</v>
      </c>
      <c r="AU10" s="279" t="s">
        <v>1363</v>
      </c>
      <c r="AV10" s="294" t="s">
        <v>1364</v>
      </c>
      <c r="AW10" s="293">
        <f t="shared" ref="AW10:AW11" si="1">(AT10*100%)/AS10</f>
        <v>1</v>
      </c>
    </row>
    <row r="11" spans="1:49" s="6" customFormat="1" ht="120">
      <c r="A11" s="350"/>
      <c r="B11" s="350"/>
      <c r="C11" s="350"/>
      <c r="D11" s="365"/>
      <c r="E11" s="365"/>
      <c r="F11" s="333"/>
      <c r="G11" s="336"/>
      <c r="H11" s="336"/>
      <c r="I11" s="344"/>
      <c r="J11" s="344"/>
      <c r="K11" s="346"/>
      <c r="L11" s="346"/>
      <c r="M11" s="38" t="s">
        <v>200</v>
      </c>
      <c r="N11" s="38" t="s">
        <v>201</v>
      </c>
      <c r="O11" s="38" t="s">
        <v>202</v>
      </c>
      <c r="P11" s="38">
        <f t="shared" si="0"/>
        <v>5</v>
      </c>
      <c r="Q11" s="42" t="s">
        <v>587</v>
      </c>
      <c r="R11" s="38" t="s">
        <v>588</v>
      </c>
      <c r="S11" s="38" t="s">
        <v>589</v>
      </c>
      <c r="T11" s="91">
        <v>1</v>
      </c>
      <c r="U11" s="49" t="s">
        <v>590</v>
      </c>
      <c r="V11" s="95" t="s">
        <v>591</v>
      </c>
      <c r="W11" s="90" t="s">
        <v>217</v>
      </c>
      <c r="X11" s="90" t="s">
        <v>198</v>
      </c>
      <c r="Y11" s="25">
        <v>0.25</v>
      </c>
      <c r="Z11" s="91">
        <v>0.25</v>
      </c>
      <c r="AA11" s="91">
        <v>0.25</v>
      </c>
      <c r="AB11" s="91">
        <v>0.25</v>
      </c>
      <c r="AC11" s="49" t="s">
        <v>592</v>
      </c>
      <c r="AD11" s="184">
        <v>0.25</v>
      </c>
      <c r="AE11" s="185">
        <v>0.25</v>
      </c>
      <c r="AF11" s="174" t="s">
        <v>1027</v>
      </c>
      <c r="AG11" s="174" t="s">
        <v>1028</v>
      </c>
      <c r="AH11" s="175">
        <f>(AE11*100%)/AD11</f>
        <v>1</v>
      </c>
      <c r="AI11" s="91">
        <v>0.25</v>
      </c>
      <c r="AJ11" s="184">
        <v>0.25</v>
      </c>
      <c r="AK11" s="205" t="s">
        <v>1029</v>
      </c>
      <c r="AL11" s="206" t="s">
        <v>1030</v>
      </c>
      <c r="AM11" s="197">
        <f>(AJ11*100%)/AI11</f>
        <v>1</v>
      </c>
      <c r="AN11" s="91">
        <v>0.25</v>
      </c>
      <c r="AO11" s="234">
        <v>0.25</v>
      </c>
      <c r="AP11" s="225" t="s">
        <v>913</v>
      </c>
      <c r="AQ11" s="225" t="s">
        <v>914</v>
      </c>
      <c r="AR11" s="234">
        <f>(AO11*100%)/AN11</f>
        <v>1</v>
      </c>
      <c r="AS11" s="93">
        <v>0.25</v>
      </c>
      <c r="AT11" s="272">
        <v>0.25</v>
      </c>
      <c r="AU11" s="287" t="s">
        <v>1326</v>
      </c>
      <c r="AV11" s="294" t="s">
        <v>1327</v>
      </c>
      <c r="AW11" s="293">
        <f t="shared" si="1"/>
        <v>1</v>
      </c>
    </row>
    <row r="12" spans="1:49" s="6" customFormat="1" ht="45">
      <c r="A12" s="350"/>
      <c r="B12" s="350"/>
      <c r="C12" s="350"/>
      <c r="D12" s="365"/>
      <c r="E12" s="365"/>
      <c r="F12" s="333"/>
      <c r="G12" s="336"/>
      <c r="H12" s="336"/>
      <c r="I12" s="344"/>
      <c r="J12" s="344"/>
      <c r="K12" s="346"/>
      <c r="L12" s="346"/>
      <c r="M12" s="38" t="s">
        <v>200</v>
      </c>
      <c r="N12" s="38" t="s">
        <v>201</v>
      </c>
      <c r="O12" s="38" t="s">
        <v>202</v>
      </c>
      <c r="P12" s="38">
        <f t="shared" si="0"/>
        <v>6</v>
      </c>
      <c r="Q12" s="42" t="s">
        <v>812</v>
      </c>
      <c r="R12" s="38"/>
      <c r="S12" s="38"/>
      <c r="T12" s="20"/>
      <c r="U12" s="49"/>
      <c r="V12" s="96"/>
      <c r="W12" s="44"/>
      <c r="X12" s="90"/>
      <c r="Y12" s="90"/>
      <c r="Z12" s="90"/>
      <c r="AA12" s="90"/>
      <c r="AB12" s="90"/>
      <c r="AC12" s="49"/>
      <c r="AD12" s="49"/>
      <c r="AE12" s="49"/>
      <c r="AF12" s="49"/>
      <c r="AG12" s="49"/>
      <c r="AH12" s="49"/>
      <c r="AI12" s="49"/>
      <c r="AJ12" s="49"/>
      <c r="AK12" s="49"/>
      <c r="AL12" s="49"/>
      <c r="AM12" s="49"/>
      <c r="AN12" s="90"/>
      <c r="AO12" s="235"/>
      <c r="AP12" s="236"/>
      <c r="AQ12" s="236"/>
      <c r="AR12" s="237"/>
      <c r="AS12" s="90"/>
      <c r="AT12" s="29"/>
      <c r="AU12" s="277"/>
      <c r="AV12" s="300"/>
      <c r="AW12" s="29"/>
    </row>
    <row r="13" spans="1:49" s="6" customFormat="1" ht="135">
      <c r="A13" s="350"/>
      <c r="B13" s="350"/>
      <c r="C13" s="350"/>
      <c r="D13" s="43">
        <v>2</v>
      </c>
      <c r="E13" s="43" t="s">
        <v>815</v>
      </c>
      <c r="F13" s="43" t="s">
        <v>30</v>
      </c>
      <c r="G13" s="58" t="s">
        <v>80</v>
      </c>
      <c r="H13" s="75">
        <v>1</v>
      </c>
      <c r="I13" s="72" t="s">
        <v>94</v>
      </c>
      <c r="J13" s="72" t="s">
        <v>94</v>
      </c>
      <c r="K13" s="73">
        <v>0.3</v>
      </c>
      <c r="L13" s="73">
        <v>0.3</v>
      </c>
      <c r="M13" s="38" t="s">
        <v>200</v>
      </c>
      <c r="N13" s="38" t="s">
        <v>201</v>
      </c>
      <c r="O13" s="38" t="s">
        <v>202</v>
      </c>
      <c r="P13" s="38">
        <f t="shared" si="0"/>
        <v>7</v>
      </c>
      <c r="Q13" s="42" t="s">
        <v>549</v>
      </c>
      <c r="R13" s="38" t="s">
        <v>550</v>
      </c>
      <c r="S13" s="38" t="s">
        <v>205</v>
      </c>
      <c r="T13" s="20">
        <v>5</v>
      </c>
      <c r="U13" s="49" t="s">
        <v>551</v>
      </c>
      <c r="V13" s="96" t="s">
        <v>552</v>
      </c>
      <c r="W13" s="44" t="s">
        <v>197</v>
      </c>
      <c r="X13" s="90" t="s">
        <v>198</v>
      </c>
      <c r="Y13" s="90">
        <v>0</v>
      </c>
      <c r="Z13" s="90">
        <v>0</v>
      </c>
      <c r="AA13" s="90">
        <v>2</v>
      </c>
      <c r="AB13" s="90">
        <v>3</v>
      </c>
      <c r="AC13" s="49" t="s">
        <v>553</v>
      </c>
      <c r="AD13" s="176">
        <v>1</v>
      </c>
      <c r="AE13" s="176">
        <v>1</v>
      </c>
      <c r="AF13" s="174" t="s">
        <v>1031</v>
      </c>
      <c r="AG13" s="186" t="s">
        <v>1032</v>
      </c>
      <c r="AH13" s="175">
        <f>(AE13*100%)/AD13</f>
        <v>1</v>
      </c>
      <c r="AI13" s="90">
        <v>1</v>
      </c>
      <c r="AJ13" s="90">
        <v>1</v>
      </c>
      <c r="AK13" s="207" t="s">
        <v>1033</v>
      </c>
      <c r="AL13" s="208" t="s">
        <v>1034</v>
      </c>
      <c r="AM13" s="197">
        <f>(AJ13*100%)/AI13</f>
        <v>1</v>
      </c>
      <c r="AN13" s="258">
        <v>2</v>
      </c>
      <c r="AO13" s="264">
        <v>2</v>
      </c>
      <c r="AP13" s="265" t="s">
        <v>962</v>
      </c>
      <c r="AQ13" s="265" t="s">
        <v>963</v>
      </c>
      <c r="AR13" s="257">
        <f>(AO13*100%)/AN13</f>
        <v>1</v>
      </c>
      <c r="AS13" s="157">
        <v>3</v>
      </c>
      <c r="AT13" s="157">
        <v>3</v>
      </c>
      <c r="AU13" s="279" t="s">
        <v>1365</v>
      </c>
      <c r="AV13" s="284" t="s">
        <v>1366</v>
      </c>
      <c r="AW13" s="293">
        <f t="shared" ref="AW13:AW15" si="2">(AT13*100%)/AS13</f>
        <v>1</v>
      </c>
    </row>
    <row r="14" spans="1:49" s="6" customFormat="1" ht="90">
      <c r="A14" s="350"/>
      <c r="B14" s="350"/>
      <c r="C14" s="350"/>
      <c r="D14" s="353">
        <v>3</v>
      </c>
      <c r="E14" s="353" t="s">
        <v>139</v>
      </c>
      <c r="F14" s="332" t="s">
        <v>30</v>
      </c>
      <c r="G14" s="335" t="s">
        <v>82</v>
      </c>
      <c r="H14" s="335">
        <v>3</v>
      </c>
      <c r="I14" s="343"/>
      <c r="J14" s="343">
        <v>1</v>
      </c>
      <c r="K14" s="341">
        <v>1</v>
      </c>
      <c r="L14" s="341">
        <v>1</v>
      </c>
      <c r="M14" s="38" t="s">
        <v>200</v>
      </c>
      <c r="N14" s="38" t="s">
        <v>201</v>
      </c>
      <c r="O14" s="38" t="s">
        <v>202</v>
      </c>
      <c r="P14" s="38">
        <f t="shared" si="0"/>
        <v>8</v>
      </c>
      <c r="Q14" s="280" t="s">
        <v>593</v>
      </c>
      <c r="R14" s="43" t="s">
        <v>594</v>
      </c>
      <c r="S14" s="44" t="s">
        <v>589</v>
      </c>
      <c r="T14" s="38">
        <v>1</v>
      </c>
      <c r="U14" s="97" t="s">
        <v>595</v>
      </c>
      <c r="V14" s="98" t="s">
        <v>82</v>
      </c>
      <c r="W14" s="44" t="s">
        <v>197</v>
      </c>
      <c r="X14" s="90" t="s">
        <v>198</v>
      </c>
      <c r="Y14" s="90"/>
      <c r="Z14" s="90"/>
      <c r="AA14" s="90"/>
      <c r="AB14" s="90">
        <v>1</v>
      </c>
      <c r="AC14" s="49" t="s">
        <v>595</v>
      </c>
      <c r="AD14" s="187"/>
      <c r="AE14" s="188"/>
      <c r="AF14" s="178"/>
      <c r="AG14" s="178"/>
      <c r="AH14" s="189"/>
      <c r="AI14" s="90"/>
      <c r="AJ14" s="41"/>
      <c r="AK14" s="205" t="s">
        <v>1035</v>
      </c>
      <c r="AL14" s="196"/>
      <c r="AM14" s="140"/>
      <c r="AN14" s="90"/>
      <c r="AO14" s="235"/>
      <c r="AP14" s="236"/>
      <c r="AQ14" s="236"/>
      <c r="AR14" s="237"/>
      <c r="AS14" s="157">
        <v>1</v>
      </c>
      <c r="AT14" s="157">
        <v>1</v>
      </c>
      <c r="AU14" s="288" t="s">
        <v>1390</v>
      </c>
      <c r="AV14" s="253" t="s">
        <v>1391</v>
      </c>
      <c r="AW14" s="293">
        <f t="shared" si="2"/>
        <v>1</v>
      </c>
    </row>
    <row r="15" spans="1:49" s="6" customFormat="1" ht="409.5">
      <c r="A15" s="350"/>
      <c r="B15" s="350"/>
      <c r="C15" s="350"/>
      <c r="D15" s="365"/>
      <c r="E15" s="365"/>
      <c r="F15" s="333"/>
      <c r="G15" s="336"/>
      <c r="H15" s="336"/>
      <c r="I15" s="344"/>
      <c r="J15" s="344"/>
      <c r="K15" s="346"/>
      <c r="L15" s="346"/>
      <c r="M15" s="38" t="s">
        <v>200</v>
      </c>
      <c r="N15" s="38" t="s">
        <v>201</v>
      </c>
      <c r="O15" s="38" t="s">
        <v>202</v>
      </c>
      <c r="P15" s="38">
        <f t="shared" si="0"/>
        <v>9</v>
      </c>
      <c r="Q15" s="42" t="s">
        <v>801</v>
      </c>
      <c r="R15" s="44" t="s">
        <v>596</v>
      </c>
      <c r="S15" s="44" t="s">
        <v>589</v>
      </c>
      <c r="T15" s="38">
        <v>1</v>
      </c>
      <c r="U15" s="97" t="s">
        <v>802</v>
      </c>
      <c r="V15" s="98" t="s">
        <v>82</v>
      </c>
      <c r="W15" s="44" t="s">
        <v>197</v>
      </c>
      <c r="X15" s="90" t="s">
        <v>198</v>
      </c>
      <c r="Y15" s="90"/>
      <c r="Z15" s="90"/>
      <c r="AA15" s="90"/>
      <c r="AB15" s="90">
        <v>1</v>
      </c>
      <c r="AC15" s="49" t="s">
        <v>597</v>
      </c>
      <c r="AD15" s="187"/>
      <c r="AE15" s="188"/>
      <c r="AF15" s="178"/>
      <c r="AG15" s="178"/>
      <c r="AH15" s="189"/>
      <c r="AI15" s="90"/>
      <c r="AJ15" s="41"/>
      <c r="AK15" s="205" t="s">
        <v>1036</v>
      </c>
      <c r="AL15" s="209" t="s">
        <v>1037</v>
      </c>
      <c r="AM15" s="140"/>
      <c r="AN15" s="90"/>
      <c r="AO15" s="41"/>
      <c r="AP15" s="225" t="s">
        <v>995</v>
      </c>
      <c r="AQ15" s="225" t="s">
        <v>989</v>
      </c>
      <c r="AR15" s="225" t="s">
        <v>990</v>
      </c>
      <c r="AS15" s="157">
        <v>1</v>
      </c>
      <c r="AT15" s="157">
        <v>1</v>
      </c>
      <c r="AU15" s="287" t="s">
        <v>1328</v>
      </c>
      <c r="AV15" s="294" t="s">
        <v>1329</v>
      </c>
      <c r="AW15" s="293">
        <f t="shared" si="2"/>
        <v>1</v>
      </c>
    </row>
    <row r="16" spans="1:49" s="6" customFormat="1" ht="90" customHeight="1">
      <c r="A16" s="350"/>
      <c r="B16" s="350"/>
      <c r="C16" s="350"/>
      <c r="D16" s="353">
        <v>4</v>
      </c>
      <c r="E16" s="353" t="s">
        <v>146</v>
      </c>
      <c r="F16" s="332" t="s">
        <v>30</v>
      </c>
      <c r="G16" s="335" t="s">
        <v>83</v>
      </c>
      <c r="H16" s="335">
        <v>3</v>
      </c>
      <c r="I16" s="359">
        <v>0.25</v>
      </c>
      <c r="J16" s="343">
        <v>0.75</v>
      </c>
      <c r="K16" s="341">
        <v>1</v>
      </c>
      <c r="L16" s="341">
        <v>1</v>
      </c>
      <c r="M16" s="38" t="s">
        <v>190</v>
      </c>
      <c r="N16" s="38" t="s">
        <v>191</v>
      </c>
      <c r="O16" s="38" t="s">
        <v>192</v>
      </c>
      <c r="P16" s="38">
        <f t="shared" si="0"/>
        <v>10</v>
      </c>
      <c r="Q16" s="42" t="s">
        <v>193</v>
      </c>
      <c r="R16" s="38" t="s">
        <v>9</v>
      </c>
      <c r="S16" s="38" t="s">
        <v>194</v>
      </c>
      <c r="T16" s="94">
        <v>4</v>
      </c>
      <c r="U16" s="49" t="s">
        <v>195</v>
      </c>
      <c r="V16" s="96" t="s">
        <v>196</v>
      </c>
      <c r="W16" s="44" t="s">
        <v>197</v>
      </c>
      <c r="X16" s="90" t="s">
        <v>198</v>
      </c>
      <c r="Y16" s="91"/>
      <c r="Z16" s="94"/>
      <c r="AA16" s="94"/>
      <c r="AB16" s="94">
        <v>4</v>
      </c>
      <c r="AC16" s="49" t="s">
        <v>199</v>
      </c>
      <c r="AD16" s="190"/>
      <c r="AE16" s="188"/>
      <c r="AF16" s="178"/>
      <c r="AG16" s="178"/>
      <c r="AH16" s="189"/>
      <c r="AI16" s="94"/>
      <c r="AJ16" s="41"/>
      <c r="AK16" s="123"/>
      <c r="AL16" s="196"/>
      <c r="AM16" s="140"/>
      <c r="AN16" s="94"/>
      <c r="AO16" s="41"/>
      <c r="AP16" s="238"/>
      <c r="AQ16" s="238"/>
      <c r="AR16" s="140"/>
      <c r="AS16" s="156">
        <v>4</v>
      </c>
      <c r="AT16" s="159">
        <v>27</v>
      </c>
      <c r="AU16" s="279" t="s">
        <v>1297</v>
      </c>
      <c r="AV16" s="284" t="s">
        <v>1298</v>
      </c>
      <c r="AW16" s="293">
        <v>1</v>
      </c>
    </row>
    <row r="17" spans="1:49" s="6" customFormat="1" ht="90" customHeight="1">
      <c r="A17" s="350"/>
      <c r="B17" s="350"/>
      <c r="C17" s="350"/>
      <c r="D17" s="365"/>
      <c r="E17" s="365"/>
      <c r="F17" s="333"/>
      <c r="G17" s="336"/>
      <c r="H17" s="336"/>
      <c r="I17" s="360"/>
      <c r="J17" s="344"/>
      <c r="K17" s="346"/>
      <c r="L17" s="346"/>
      <c r="M17" s="38" t="s">
        <v>200</v>
      </c>
      <c r="N17" s="38" t="s">
        <v>201</v>
      </c>
      <c r="O17" s="38" t="s">
        <v>202</v>
      </c>
      <c r="P17" s="38">
        <f t="shared" si="0"/>
        <v>11</v>
      </c>
      <c r="Q17" s="42" t="s">
        <v>598</v>
      </c>
      <c r="R17" s="38" t="s">
        <v>588</v>
      </c>
      <c r="S17" s="38" t="s">
        <v>599</v>
      </c>
      <c r="T17" s="90">
        <v>2</v>
      </c>
      <c r="U17" s="49" t="s">
        <v>600</v>
      </c>
      <c r="V17" s="96" t="s">
        <v>601</v>
      </c>
      <c r="W17" s="44" t="s">
        <v>197</v>
      </c>
      <c r="X17" s="90" t="s">
        <v>198</v>
      </c>
      <c r="Y17" s="90"/>
      <c r="Z17" s="90">
        <v>1</v>
      </c>
      <c r="AA17" s="90">
        <v>1</v>
      </c>
      <c r="AB17" s="90"/>
      <c r="AC17" s="49" t="s">
        <v>602</v>
      </c>
      <c r="AD17" s="187"/>
      <c r="AE17" s="188"/>
      <c r="AF17" s="178"/>
      <c r="AG17" s="178"/>
      <c r="AH17" s="189"/>
      <c r="AI17" s="90">
        <v>1</v>
      </c>
      <c r="AJ17" s="172">
        <v>1</v>
      </c>
      <c r="AK17" s="205" t="s">
        <v>1038</v>
      </c>
      <c r="AL17" s="206" t="s">
        <v>1039</v>
      </c>
      <c r="AM17" s="197">
        <f>(AJ17*100%)/AI17</f>
        <v>1</v>
      </c>
      <c r="AN17" s="90">
        <v>1</v>
      </c>
      <c r="AO17" s="225">
        <v>1</v>
      </c>
      <c r="AP17" s="225" t="s">
        <v>915</v>
      </c>
      <c r="AQ17" s="225" t="s">
        <v>916</v>
      </c>
      <c r="AR17" s="234">
        <f>(AO17*100%)/AN17</f>
        <v>1</v>
      </c>
      <c r="AS17" s="90"/>
      <c r="AT17" s="29"/>
      <c r="AU17" s="277"/>
      <c r="AV17" s="300"/>
      <c r="AW17" s="29"/>
    </row>
    <row r="18" spans="1:49" s="6" customFormat="1" ht="90" customHeight="1">
      <c r="A18" s="350"/>
      <c r="B18" s="350"/>
      <c r="C18" s="350"/>
      <c r="D18" s="354"/>
      <c r="E18" s="354"/>
      <c r="F18" s="334"/>
      <c r="G18" s="337"/>
      <c r="H18" s="337"/>
      <c r="I18" s="387"/>
      <c r="J18" s="345"/>
      <c r="K18" s="342"/>
      <c r="L18" s="342"/>
      <c r="M18" s="38" t="s">
        <v>200</v>
      </c>
      <c r="N18" s="38" t="s">
        <v>201</v>
      </c>
      <c r="O18" s="38" t="s">
        <v>202</v>
      </c>
      <c r="P18" s="38">
        <f t="shared" si="0"/>
        <v>12</v>
      </c>
      <c r="Q18" s="280" t="s">
        <v>603</v>
      </c>
      <c r="R18" s="38" t="s">
        <v>604</v>
      </c>
      <c r="S18" s="38" t="s">
        <v>599</v>
      </c>
      <c r="T18" s="90">
        <v>1</v>
      </c>
      <c r="U18" s="42" t="s">
        <v>605</v>
      </c>
      <c r="V18" s="98" t="s">
        <v>83</v>
      </c>
      <c r="W18" s="44" t="s">
        <v>197</v>
      </c>
      <c r="X18" s="90" t="s">
        <v>198</v>
      </c>
      <c r="Y18" s="90"/>
      <c r="Z18" s="90"/>
      <c r="AA18" s="90"/>
      <c r="AB18" s="90">
        <v>1</v>
      </c>
      <c r="AC18" s="49" t="s">
        <v>606</v>
      </c>
      <c r="AD18" s="187"/>
      <c r="AE18" s="188"/>
      <c r="AF18" s="178"/>
      <c r="AG18" s="178"/>
      <c r="AH18" s="189"/>
      <c r="AI18" s="90"/>
      <c r="AJ18" s="41"/>
      <c r="AK18" s="123"/>
      <c r="AL18" s="196"/>
      <c r="AM18" s="140"/>
      <c r="AN18" s="90"/>
      <c r="AO18" s="235"/>
      <c r="AP18" s="236"/>
      <c r="AQ18" s="236"/>
      <c r="AR18" s="237"/>
      <c r="AS18" s="157">
        <v>1</v>
      </c>
      <c r="AT18" s="157">
        <v>1</v>
      </c>
      <c r="AU18" s="279" t="s">
        <v>1392</v>
      </c>
      <c r="AV18" s="253" t="s">
        <v>1393</v>
      </c>
      <c r="AW18" s="293">
        <f>(AT18*100%)/AS18</f>
        <v>1</v>
      </c>
    </row>
    <row r="19" spans="1:49" s="6" customFormat="1" ht="132.75" customHeight="1">
      <c r="A19" s="350"/>
      <c r="B19" s="350"/>
      <c r="C19" s="350"/>
      <c r="D19" s="43">
        <v>5</v>
      </c>
      <c r="E19" s="43" t="s">
        <v>31</v>
      </c>
      <c r="F19" s="43" t="s">
        <v>29</v>
      </c>
      <c r="G19" s="58" t="s">
        <v>84</v>
      </c>
      <c r="H19" s="75">
        <v>1</v>
      </c>
      <c r="I19" s="87">
        <v>1</v>
      </c>
      <c r="J19" s="87"/>
      <c r="K19" s="86"/>
      <c r="L19" s="86"/>
      <c r="M19" s="45"/>
      <c r="N19" s="45"/>
      <c r="O19" s="45"/>
      <c r="P19" s="38"/>
      <c r="Q19" s="42" t="s">
        <v>804</v>
      </c>
      <c r="R19" s="45"/>
      <c r="S19" s="45"/>
      <c r="T19" s="46"/>
      <c r="U19" s="99"/>
      <c r="V19" s="100"/>
      <c r="W19" s="46"/>
      <c r="X19" s="46"/>
      <c r="Y19" s="101"/>
      <c r="Z19" s="101"/>
      <c r="AA19" s="101"/>
      <c r="AB19" s="101"/>
      <c r="AC19" s="102"/>
      <c r="AD19" s="102"/>
      <c r="AE19" s="102"/>
      <c r="AF19" s="102"/>
      <c r="AG19" s="102"/>
      <c r="AH19" s="102"/>
      <c r="AI19" s="102"/>
      <c r="AJ19" s="102"/>
      <c r="AK19" s="102"/>
      <c r="AL19" s="102"/>
      <c r="AM19" s="102"/>
      <c r="AN19" s="101"/>
      <c r="AO19" s="41"/>
      <c r="AP19" s="238"/>
      <c r="AQ19" s="238"/>
      <c r="AR19" s="140"/>
      <c r="AS19" s="101"/>
      <c r="AT19" s="29"/>
      <c r="AU19" s="277"/>
      <c r="AV19" s="300"/>
      <c r="AW19" s="29"/>
    </row>
    <row r="20" spans="1:49" s="6" customFormat="1" ht="131.25" customHeight="1">
      <c r="A20" s="350"/>
      <c r="B20" s="350"/>
      <c r="C20" s="350"/>
      <c r="D20" s="80">
        <v>6</v>
      </c>
      <c r="E20" s="80" t="s">
        <v>32</v>
      </c>
      <c r="F20" s="84" t="s">
        <v>30</v>
      </c>
      <c r="G20" s="76" t="s">
        <v>85</v>
      </c>
      <c r="H20" s="76">
        <v>1</v>
      </c>
      <c r="I20" s="72"/>
      <c r="J20" s="72">
        <v>1</v>
      </c>
      <c r="K20" s="73"/>
      <c r="L20" s="73"/>
      <c r="M20" s="45"/>
      <c r="N20" s="45"/>
      <c r="O20" s="45"/>
      <c r="P20" s="38"/>
      <c r="Q20" s="42" t="s">
        <v>804</v>
      </c>
      <c r="R20" s="46"/>
      <c r="S20" s="46"/>
      <c r="T20" s="46"/>
      <c r="U20" s="99"/>
      <c r="V20" s="100"/>
      <c r="W20" s="46"/>
      <c r="X20" s="101"/>
      <c r="Y20" s="46"/>
      <c r="Z20" s="46"/>
      <c r="AA20" s="46"/>
      <c r="AB20" s="45"/>
      <c r="AC20" s="102"/>
      <c r="AD20" s="102"/>
      <c r="AE20" s="102"/>
      <c r="AF20" s="102"/>
      <c r="AG20" s="102"/>
      <c r="AH20" s="102"/>
      <c r="AI20" s="102"/>
      <c r="AJ20" s="102"/>
      <c r="AK20" s="102"/>
      <c r="AL20" s="102"/>
      <c r="AM20" s="102"/>
      <c r="AN20" s="46"/>
      <c r="AO20" s="41"/>
      <c r="AP20" s="238"/>
      <c r="AQ20" s="238"/>
      <c r="AR20" s="140"/>
      <c r="AS20" s="45"/>
      <c r="AT20" s="29"/>
      <c r="AU20" s="277"/>
      <c r="AV20" s="300"/>
      <c r="AW20" s="29"/>
    </row>
    <row r="21" spans="1:49" s="6" customFormat="1" ht="405">
      <c r="A21" s="350"/>
      <c r="B21" s="350"/>
      <c r="C21" s="350"/>
      <c r="D21" s="80">
        <v>7</v>
      </c>
      <c r="E21" s="80" t="s">
        <v>33</v>
      </c>
      <c r="F21" s="84" t="s">
        <v>30</v>
      </c>
      <c r="G21" s="76" t="s">
        <v>86</v>
      </c>
      <c r="H21" s="76">
        <v>100</v>
      </c>
      <c r="I21" s="72">
        <v>100</v>
      </c>
      <c r="J21" s="72">
        <v>100</v>
      </c>
      <c r="K21" s="73">
        <v>100</v>
      </c>
      <c r="L21" s="73">
        <v>100</v>
      </c>
      <c r="M21" s="38" t="s">
        <v>200</v>
      </c>
      <c r="N21" s="38" t="s">
        <v>201</v>
      </c>
      <c r="O21" s="82" t="s">
        <v>202</v>
      </c>
      <c r="P21" s="38">
        <f>P18+1</f>
        <v>13</v>
      </c>
      <c r="Q21" s="42" t="s">
        <v>607</v>
      </c>
      <c r="R21" s="44" t="s">
        <v>608</v>
      </c>
      <c r="S21" s="44" t="s">
        <v>609</v>
      </c>
      <c r="T21" s="91">
        <v>1</v>
      </c>
      <c r="U21" s="49" t="s">
        <v>610</v>
      </c>
      <c r="V21" s="98" t="s">
        <v>611</v>
      </c>
      <c r="W21" s="44" t="s">
        <v>217</v>
      </c>
      <c r="X21" s="90" t="s">
        <v>198</v>
      </c>
      <c r="Y21" s="90"/>
      <c r="Z21" s="91">
        <v>0.5</v>
      </c>
      <c r="AA21" s="90"/>
      <c r="AB21" s="91">
        <v>0.5</v>
      </c>
      <c r="AC21" s="49" t="s">
        <v>208</v>
      </c>
      <c r="AD21" s="187"/>
      <c r="AE21" s="188"/>
      <c r="AF21" s="178"/>
      <c r="AG21" s="178"/>
      <c r="AH21" s="189"/>
      <c r="AI21" s="91">
        <v>0.5</v>
      </c>
      <c r="AJ21" s="184">
        <v>0.5</v>
      </c>
      <c r="AK21" s="205" t="s">
        <v>1040</v>
      </c>
      <c r="AL21" s="206" t="s">
        <v>1041</v>
      </c>
      <c r="AM21" s="197">
        <f>(AJ21*100%)/AI21</f>
        <v>1</v>
      </c>
      <c r="AN21" s="90"/>
      <c r="AO21" s="41"/>
      <c r="AP21" s="238"/>
      <c r="AQ21" s="238"/>
      <c r="AR21" s="140"/>
      <c r="AS21" s="93">
        <v>0.5</v>
      </c>
      <c r="AT21" s="93">
        <v>0.5</v>
      </c>
      <c r="AU21" s="287" t="s">
        <v>1330</v>
      </c>
      <c r="AV21" s="284" t="s">
        <v>1362</v>
      </c>
      <c r="AW21" s="293">
        <f t="shared" ref="AW21:AW27" si="3">(AT21*100%)/AS21</f>
        <v>1</v>
      </c>
    </row>
    <row r="22" spans="1:49" s="6" customFormat="1" ht="135">
      <c r="A22" s="350"/>
      <c r="B22" s="350"/>
      <c r="C22" s="350"/>
      <c r="D22" s="80">
        <v>8</v>
      </c>
      <c r="E22" s="80" t="s">
        <v>877</v>
      </c>
      <c r="F22" s="84" t="s">
        <v>30</v>
      </c>
      <c r="G22" s="76" t="s">
        <v>878</v>
      </c>
      <c r="H22" s="76">
        <v>3</v>
      </c>
      <c r="I22" s="72"/>
      <c r="J22" s="72">
        <v>1</v>
      </c>
      <c r="K22" s="73">
        <v>1</v>
      </c>
      <c r="L22" s="73">
        <v>1</v>
      </c>
      <c r="M22" s="38" t="s">
        <v>200</v>
      </c>
      <c r="N22" s="38" t="s">
        <v>201</v>
      </c>
      <c r="O22" s="82" t="s">
        <v>202</v>
      </c>
      <c r="P22" s="38">
        <f t="shared" si="0"/>
        <v>14</v>
      </c>
      <c r="Q22" s="280" t="s">
        <v>881</v>
      </c>
      <c r="R22" s="44" t="s">
        <v>612</v>
      </c>
      <c r="S22" s="38" t="s">
        <v>205</v>
      </c>
      <c r="T22" s="38">
        <v>1</v>
      </c>
      <c r="U22" s="103" t="s">
        <v>882</v>
      </c>
      <c r="V22" s="98" t="s">
        <v>883</v>
      </c>
      <c r="W22" s="44" t="s">
        <v>197</v>
      </c>
      <c r="X22" s="90" t="s">
        <v>198</v>
      </c>
      <c r="Y22" s="44"/>
      <c r="Z22" s="44"/>
      <c r="AA22" s="44"/>
      <c r="AB22" s="38">
        <v>1</v>
      </c>
      <c r="AC22" s="49" t="s">
        <v>884</v>
      </c>
      <c r="AD22" s="191"/>
      <c r="AE22" s="188"/>
      <c r="AF22" s="178"/>
      <c r="AG22" s="178"/>
      <c r="AH22" s="189"/>
      <c r="AI22" s="44"/>
      <c r="AJ22" s="41"/>
      <c r="AK22" s="123"/>
      <c r="AL22" s="196"/>
      <c r="AM22" s="140"/>
      <c r="AN22" s="44"/>
      <c r="AO22" s="41"/>
      <c r="AP22" s="238"/>
      <c r="AQ22" s="238"/>
      <c r="AR22" s="140"/>
      <c r="AS22" s="92">
        <v>1</v>
      </c>
      <c r="AT22" s="275">
        <v>1</v>
      </c>
      <c r="AU22" s="279" t="s">
        <v>1331</v>
      </c>
      <c r="AV22" s="284" t="s">
        <v>1362</v>
      </c>
      <c r="AW22" s="293">
        <f t="shared" si="3"/>
        <v>1</v>
      </c>
    </row>
    <row r="23" spans="1:49" s="6" customFormat="1" ht="120">
      <c r="A23" s="350"/>
      <c r="B23" s="350" t="s">
        <v>162</v>
      </c>
      <c r="C23" s="351" t="s">
        <v>170</v>
      </c>
      <c r="D23" s="80">
        <v>9</v>
      </c>
      <c r="E23" s="80" t="s">
        <v>879</v>
      </c>
      <c r="F23" s="84" t="s">
        <v>29</v>
      </c>
      <c r="G23" s="76" t="s">
        <v>885</v>
      </c>
      <c r="H23" s="76">
        <v>100</v>
      </c>
      <c r="I23" s="72">
        <v>25</v>
      </c>
      <c r="J23" s="72">
        <v>25</v>
      </c>
      <c r="K23" s="73">
        <v>35</v>
      </c>
      <c r="L23" s="73">
        <v>36.25</v>
      </c>
      <c r="M23" s="38" t="s">
        <v>554</v>
      </c>
      <c r="N23" s="38" t="s">
        <v>554</v>
      </c>
      <c r="O23" s="38" t="s">
        <v>202</v>
      </c>
      <c r="P23" s="38">
        <f t="shared" si="0"/>
        <v>15</v>
      </c>
      <c r="Q23" s="280" t="s">
        <v>901</v>
      </c>
      <c r="R23" s="38" t="s">
        <v>613</v>
      </c>
      <c r="S23" s="38" t="s">
        <v>205</v>
      </c>
      <c r="T23" s="90">
        <v>1</v>
      </c>
      <c r="U23" s="103" t="s">
        <v>886</v>
      </c>
      <c r="V23" s="98" t="s">
        <v>887</v>
      </c>
      <c r="W23" s="44" t="s">
        <v>197</v>
      </c>
      <c r="X23" s="90" t="s">
        <v>236</v>
      </c>
      <c r="Y23" s="90"/>
      <c r="Z23" s="90"/>
      <c r="AA23" s="104"/>
      <c r="AB23" s="38">
        <v>1</v>
      </c>
      <c r="AC23" s="49" t="s">
        <v>888</v>
      </c>
      <c r="AD23" s="187"/>
      <c r="AE23" s="188"/>
      <c r="AF23" s="178"/>
      <c r="AG23" s="178"/>
      <c r="AH23" s="189"/>
      <c r="AI23" s="90"/>
      <c r="AJ23" s="41"/>
      <c r="AK23" s="123"/>
      <c r="AL23" s="196"/>
      <c r="AM23" s="140"/>
      <c r="AN23" s="104"/>
      <c r="AO23" s="41"/>
      <c r="AP23" s="238"/>
      <c r="AQ23" s="238"/>
      <c r="AR23" s="140"/>
      <c r="AS23" s="92">
        <v>1</v>
      </c>
      <c r="AT23" s="251">
        <v>0.2</v>
      </c>
      <c r="AU23" s="279" t="s">
        <v>1308</v>
      </c>
      <c r="AV23" s="284" t="s">
        <v>1309</v>
      </c>
      <c r="AW23" s="293">
        <f t="shared" si="3"/>
        <v>0.2</v>
      </c>
    </row>
    <row r="24" spans="1:49" s="6" customFormat="1" ht="60">
      <c r="A24" s="350"/>
      <c r="B24" s="350"/>
      <c r="C24" s="357"/>
      <c r="D24" s="353">
        <v>10</v>
      </c>
      <c r="E24" s="353" t="s">
        <v>34</v>
      </c>
      <c r="F24" s="332" t="s">
        <v>35</v>
      </c>
      <c r="G24" s="335" t="s">
        <v>87</v>
      </c>
      <c r="H24" s="335">
        <v>1</v>
      </c>
      <c r="I24" s="343"/>
      <c r="J24" s="343" t="s">
        <v>130</v>
      </c>
      <c r="K24" s="341" t="s">
        <v>92</v>
      </c>
      <c r="L24" s="341" t="s">
        <v>130</v>
      </c>
      <c r="M24" s="38" t="s">
        <v>200</v>
      </c>
      <c r="N24" s="38" t="s">
        <v>201</v>
      </c>
      <c r="O24" s="82" t="s">
        <v>202</v>
      </c>
      <c r="P24" s="38">
        <f t="shared" si="0"/>
        <v>16</v>
      </c>
      <c r="Q24" s="280" t="s">
        <v>803</v>
      </c>
      <c r="R24" s="38" t="s">
        <v>614</v>
      </c>
      <c r="S24" s="38" t="s">
        <v>205</v>
      </c>
      <c r="T24" s="90">
        <v>1</v>
      </c>
      <c r="U24" s="49" t="s">
        <v>615</v>
      </c>
      <c r="V24" s="96" t="s">
        <v>616</v>
      </c>
      <c r="W24" s="44" t="s">
        <v>197</v>
      </c>
      <c r="X24" s="90" t="s">
        <v>198</v>
      </c>
      <c r="Y24" s="44"/>
      <c r="Z24" s="44"/>
      <c r="AA24" s="44"/>
      <c r="AB24" s="38">
        <v>1</v>
      </c>
      <c r="AC24" s="49" t="s">
        <v>617</v>
      </c>
      <c r="AD24" s="191"/>
      <c r="AE24" s="188"/>
      <c r="AF24" s="178"/>
      <c r="AG24" s="178"/>
      <c r="AH24" s="189"/>
      <c r="AI24" s="44"/>
      <c r="AJ24" s="41"/>
      <c r="AK24" s="123"/>
      <c r="AL24" s="196"/>
      <c r="AM24" s="140"/>
      <c r="AN24" s="44"/>
      <c r="AO24" s="41"/>
      <c r="AP24" s="238"/>
      <c r="AQ24" s="238"/>
      <c r="AR24" s="140"/>
      <c r="AS24" s="92">
        <v>1</v>
      </c>
      <c r="AT24" s="92">
        <v>0</v>
      </c>
      <c r="AU24" s="279" t="s">
        <v>1299</v>
      </c>
      <c r="AV24" s="254" t="s">
        <v>138</v>
      </c>
      <c r="AW24" s="293">
        <f t="shared" si="3"/>
        <v>0</v>
      </c>
    </row>
    <row r="25" spans="1:49" s="6" customFormat="1" ht="90">
      <c r="A25" s="350"/>
      <c r="B25" s="350"/>
      <c r="C25" s="357"/>
      <c r="D25" s="354"/>
      <c r="E25" s="354"/>
      <c r="F25" s="334"/>
      <c r="G25" s="337"/>
      <c r="H25" s="337"/>
      <c r="I25" s="345"/>
      <c r="J25" s="345"/>
      <c r="K25" s="342"/>
      <c r="L25" s="342"/>
      <c r="M25" s="38" t="s">
        <v>200</v>
      </c>
      <c r="N25" s="38" t="s">
        <v>201</v>
      </c>
      <c r="O25" s="82" t="s">
        <v>202</v>
      </c>
      <c r="P25" s="38">
        <f t="shared" si="0"/>
        <v>17</v>
      </c>
      <c r="Q25" s="42" t="s">
        <v>556</v>
      </c>
      <c r="R25" s="38" t="s">
        <v>550</v>
      </c>
      <c r="S25" s="38" t="s">
        <v>205</v>
      </c>
      <c r="T25" s="90">
        <v>1</v>
      </c>
      <c r="U25" s="49" t="s">
        <v>557</v>
      </c>
      <c r="V25" s="98" t="s">
        <v>558</v>
      </c>
      <c r="W25" s="44" t="s">
        <v>559</v>
      </c>
      <c r="X25" s="90" t="s">
        <v>236</v>
      </c>
      <c r="Y25" s="44"/>
      <c r="Z25" s="44"/>
      <c r="AA25" s="44"/>
      <c r="AB25" s="164">
        <v>1</v>
      </c>
      <c r="AC25" s="49" t="s">
        <v>560</v>
      </c>
      <c r="AD25" s="191"/>
      <c r="AE25" s="188"/>
      <c r="AF25" s="178"/>
      <c r="AG25" s="178"/>
      <c r="AH25" s="189"/>
      <c r="AI25" s="44"/>
      <c r="AJ25" s="41"/>
      <c r="AK25" s="123"/>
      <c r="AL25" s="196"/>
      <c r="AM25" s="140"/>
      <c r="AN25" s="44"/>
      <c r="AO25" s="41"/>
      <c r="AP25" s="238"/>
      <c r="AQ25" s="238"/>
      <c r="AR25" s="140"/>
      <c r="AS25" s="158">
        <v>1</v>
      </c>
      <c r="AT25" s="158">
        <v>1</v>
      </c>
      <c r="AU25" s="279" t="s">
        <v>1367</v>
      </c>
      <c r="AV25" s="284" t="s">
        <v>1368</v>
      </c>
      <c r="AW25" s="293">
        <f t="shared" si="3"/>
        <v>1</v>
      </c>
    </row>
    <row r="26" spans="1:49" s="6" customFormat="1" ht="120">
      <c r="A26" s="350"/>
      <c r="B26" s="350"/>
      <c r="C26" s="357"/>
      <c r="D26" s="43">
        <v>11</v>
      </c>
      <c r="E26" s="43" t="s">
        <v>36</v>
      </c>
      <c r="F26" s="43" t="s">
        <v>29</v>
      </c>
      <c r="G26" s="58" t="s">
        <v>89</v>
      </c>
      <c r="H26" s="75">
        <v>1</v>
      </c>
      <c r="I26" s="87"/>
      <c r="J26" s="87"/>
      <c r="K26" s="86" t="s">
        <v>88</v>
      </c>
      <c r="L26" s="86" t="s">
        <v>88</v>
      </c>
      <c r="M26" s="38" t="s">
        <v>200</v>
      </c>
      <c r="N26" s="38" t="s">
        <v>201</v>
      </c>
      <c r="O26" s="82" t="s">
        <v>202</v>
      </c>
      <c r="P26" s="38">
        <f t="shared" si="0"/>
        <v>18</v>
      </c>
      <c r="Q26" s="280" t="s">
        <v>618</v>
      </c>
      <c r="R26" s="38" t="s">
        <v>613</v>
      </c>
      <c r="S26" s="38" t="s">
        <v>205</v>
      </c>
      <c r="T26" s="38">
        <v>1</v>
      </c>
      <c r="U26" s="49" t="s">
        <v>619</v>
      </c>
      <c r="V26" s="38" t="s">
        <v>620</v>
      </c>
      <c r="W26" s="44" t="s">
        <v>559</v>
      </c>
      <c r="X26" s="90" t="s">
        <v>236</v>
      </c>
      <c r="Y26" s="90"/>
      <c r="Z26" s="90"/>
      <c r="AA26" s="90"/>
      <c r="AB26" s="90">
        <v>1</v>
      </c>
      <c r="AC26" s="49" t="s">
        <v>621</v>
      </c>
      <c r="AD26" s="187"/>
      <c r="AE26" s="188"/>
      <c r="AF26" s="178"/>
      <c r="AG26" s="178"/>
      <c r="AH26" s="189"/>
      <c r="AI26" s="90"/>
      <c r="AJ26" s="41"/>
      <c r="AK26" s="123"/>
      <c r="AL26" s="196"/>
      <c r="AM26" s="140"/>
      <c r="AN26" s="90"/>
      <c r="AO26" s="41"/>
      <c r="AP26" s="238"/>
      <c r="AQ26" s="238"/>
      <c r="AR26" s="140"/>
      <c r="AS26" s="157">
        <v>1</v>
      </c>
      <c r="AT26" s="157">
        <v>1</v>
      </c>
      <c r="AU26" s="279" t="s">
        <v>1394</v>
      </c>
      <c r="AV26" s="284" t="s">
        <v>1395</v>
      </c>
      <c r="AW26" s="293">
        <f t="shared" si="3"/>
        <v>1</v>
      </c>
    </row>
    <row r="27" spans="1:49" s="6" customFormat="1" ht="60">
      <c r="A27" s="350"/>
      <c r="B27" s="350"/>
      <c r="C27" s="357"/>
      <c r="D27" s="353">
        <v>12</v>
      </c>
      <c r="E27" s="353" t="s">
        <v>37</v>
      </c>
      <c r="F27" s="332" t="s">
        <v>29</v>
      </c>
      <c r="G27" s="335" t="s">
        <v>90</v>
      </c>
      <c r="H27" s="335">
        <v>12</v>
      </c>
      <c r="I27" s="343">
        <v>3</v>
      </c>
      <c r="J27" s="343">
        <v>3</v>
      </c>
      <c r="K27" s="341">
        <v>3</v>
      </c>
      <c r="L27" s="341">
        <v>3</v>
      </c>
      <c r="M27" s="38" t="s">
        <v>200</v>
      </c>
      <c r="N27" s="38" t="s">
        <v>201</v>
      </c>
      <c r="O27" s="38" t="s">
        <v>202</v>
      </c>
      <c r="P27" s="38">
        <f t="shared" si="0"/>
        <v>19</v>
      </c>
      <c r="Q27" s="280" t="s">
        <v>561</v>
      </c>
      <c r="R27" s="38" t="s">
        <v>550</v>
      </c>
      <c r="S27" s="38" t="s">
        <v>205</v>
      </c>
      <c r="T27" s="38">
        <v>3</v>
      </c>
      <c r="U27" s="103" t="s">
        <v>562</v>
      </c>
      <c r="V27" s="98" t="s">
        <v>563</v>
      </c>
      <c r="W27" s="44" t="s">
        <v>197</v>
      </c>
      <c r="X27" s="90" t="s">
        <v>236</v>
      </c>
      <c r="Y27" s="90"/>
      <c r="Z27" s="94"/>
      <c r="AA27" s="94"/>
      <c r="AB27" s="94">
        <v>3</v>
      </c>
      <c r="AC27" s="49" t="s">
        <v>564</v>
      </c>
      <c r="AD27" s="187"/>
      <c r="AE27" s="188"/>
      <c r="AF27" s="178"/>
      <c r="AG27" s="178"/>
      <c r="AH27" s="189"/>
      <c r="AI27" s="94"/>
      <c r="AJ27" s="41"/>
      <c r="AK27" s="123"/>
      <c r="AL27" s="196"/>
      <c r="AM27" s="140"/>
      <c r="AN27" s="94"/>
      <c r="AO27" s="41"/>
      <c r="AP27" s="238"/>
      <c r="AQ27" s="238"/>
      <c r="AR27" s="140"/>
      <c r="AS27" s="156">
        <v>3</v>
      </c>
      <c r="AT27" s="157">
        <v>0</v>
      </c>
      <c r="AU27" s="279" t="s">
        <v>1461</v>
      </c>
      <c r="AV27" s="285" t="s">
        <v>138</v>
      </c>
      <c r="AW27" s="293">
        <f t="shared" si="3"/>
        <v>0</v>
      </c>
    </row>
    <row r="28" spans="1:49" s="6" customFormat="1" ht="105">
      <c r="A28" s="350"/>
      <c r="B28" s="350"/>
      <c r="C28" s="357"/>
      <c r="D28" s="365"/>
      <c r="E28" s="365"/>
      <c r="F28" s="333"/>
      <c r="G28" s="336"/>
      <c r="H28" s="336"/>
      <c r="I28" s="344"/>
      <c r="J28" s="344"/>
      <c r="K28" s="346"/>
      <c r="L28" s="346"/>
      <c r="M28" s="38" t="s">
        <v>200</v>
      </c>
      <c r="N28" s="38" t="s">
        <v>201</v>
      </c>
      <c r="O28" s="38" t="s">
        <v>202</v>
      </c>
      <c r="P28" s="38">
        <f t="shared" si="0"/>
        <v>20</v>
      </c>
      <c r="Q28" s="280" t="s">
        <v>203</v>
      </c>
      <c r="R28" s="38" t="s">
        <v>204</v>
      </c>
      <c r="S28" s="38" t="s">
        <v>205</v>
      </c>
      <c r="T28" s="38">
        <v>3</v>
      </c>
      <c r="U28" s="103" t="s">
        <v>206</v>
      </c>
      <c r="V28" s="98" t="s">
        <v>207</v>
      </c>
      <c r="W28" s="44" t="s">
        <v>197</v>
      </c>
      <c r="X28" s="90" t="s">
        <v>198</v>
      </c>
      <c r="Y28" s="90"/>
      <c r="Z28" s="94"/>
      <c r="AA28" s="94"/>
      <c r="AB28" s="94">
        <v>3</v>
      </c>
      <c r="AC28" s="49" t="s">
        <v>208</v>
      </c>
      <c r="AD28" s="187"/>
      <c r="AE28" s="188"/>
      <c r="AF28" s="178"/>
      <c r="AG28" s="178"/>
      <c r="AH28" s="189"/>
      <c r="AI28" s="94"/>
      <c r="AJ28" s="41"/>
      <c r="AK28" s="123"/>
      <c r="AL28" s="196"/>
      <c r="AM28" s="140"/>
      <c r="AN28" s="94"/>
      <c r="AO28" s="41"/>
      <c r="AP28" s="238"/>
      <c r="AQ28" s="238"/>
      <c r="AR28" s="140"/>
      <c r="AS28" s="156">
        <v>3</v>
      </c>
      <c r="AT28" s="156">
        <v>3</v>
      </c>
      <c r="AU28" s="279" t="s">
        <v>1396</v>
      </c>
      <c r="AV28" s="284" t="s">
        <v>1397</v>
      </c>
      <c r="AW28" s="293">
        <f>(AT28*100%)/AS28</f>
        <v>1</v>
      </c>
    </row>
    <row r="29" spans="1:49" s="6" customFormat="1" ht="120">
      <c r="A29" s="350"/>
      <c r="B29" s="350"/>
      <c r="C29" s="350" t="s">
        <v>171</v>
      </c>
      <c r="D29" s="332">
        <v>13</v>
      </c>
      <c r="E29" s="335" t="s">
        <v>147</v>
      </c>
      <c r="F29" s="335" t="s">
        <v>38</v>
      </c>
      <c r="G29" s="335" t="s">
        <v>91</v>
      </c>
      <c r="H29" s="335">
        <v>100</v>
      </c>
      <c r="I29" s="343">
        <v>40</v>
      </c>
      <c r="J29" s="343">
        <v>40</v>
      </c>
      <c r="K29" s="341">
        <v>10</v>
      </c>
      <c r="L29" s="341">
        <v>10</v>
      </c>
      <c r="M29" s="38" t="s">
        <v>200</v>
      </c>
      <c r="N29" s="38" t="s">
        <v>516</v>
      </c>
      <c r="O29" s="38" t="s">
        <v>202</v>
      </c>
      <c r="P29" s="38">
        <f t="shared" si="0"/>
        <v>21</v>
      </c>
      <c r="Q29" s="280" t="s">
        <v>819</v>
      </c>
      <c r="R29" s="165" t="s">
        <v>823</v>
      </c>
      <c r="S29" s="165" t="s">
        <v>282</v>
      </c>
      <c r="T29" s="38">
        <v>1</v>
      </c>
      <c r="U29" s="103" t="s">
        <v>830</v>
      </c>
      <c r="V29" s="103" t="s">
        <v>828</v>
      </c>
      <c r="W29" s="44" t="s">
        <v>197</v>
      </c>
      <c r="X29" s="90" t="s">
        <v>198</v>
      </c>
      <c r="Y29" s="105"/>
      <c r="Z29" s="105"/>
      <c r="AA29" s="38">
        <v>1</v>
      </c>
      <c r="AB29" s="91"/>
      <c r="AC29" s="49" t="s">
        <v>829</v>
      </c>
      <c r="AD29" s="49"/>
      <c r="AE29" s="49"/>
      <c r="AF29" s="49"/>
      <c r="AG29" s="49"/>
      <c r="AH29" s="49"/>
      <c r="AI29" s="49"/>
      <c r="AJ29" s="49"/>
      <c r="AK29" s="49"/>
      <c r="AL29" s="49"/>
      <c r="AM29" s="49"/>
      <c r="AN29" s="259">
        <v>1</v>
      </c>
      <c r="AO29" s="259">
        <v>1</v>
      </c>
      <c r="AP29" s="266" t="s">
        <v>964</v>
      </c>
      <c r="AQ29" s="266" t="s">
        <v>917</v>
      </c>
      <c r="AR29" s="257">
        <f>(AO29*100%)/AN29</f>
        <v>1</v>
      </c>
      <c r="AS29" s="91"/>
      <c r="AT29" s="29"/>
      <c r="AU29" s="277"/>
      <c r="AV29" s="300"/>
      <c r="AW29" s="29"/>
    </row>
    <row r="30" spans="1:49" s="6" customFormat="1" ht="165">
      <c r="A30" s="350"/>
      <c r="B30" s="350"/>
      <c r="C30" s="350"/>
      <c r="D30" s="333"/>
      <c r="E30" s="336"/>
      <c r="F30" s="336"/>
      <c r="G30" s="336"/>
      <c r="H30" s="336"/>
      <c r="I30" s="344"/>
      <c r="J30" s="344"/>
      <c r="K30" s="346"/>
      <c r="L30" s="346"/>
      <c r="M30" s="38" t="s">
        <v>200</v>
      </c>
      <c r="N30" s="38" t="s">
        <v>516</v>
      </c>
      <c r="O30" s="38" t="s">
        <v>202</v>
      </c>
      <c r="P30" s="38">
        <f t="shared" si="0"/>
        <v>22</v>
      </c>
      <c r="Q30" s="42" t="s">
        <v>820</v>
      </c>
      <c r="R30" s="165" t="s">
        <v>824</v>
      </c>
      <c r="S30" s="165" t="s">
        <v>282</v>
      </c>
      <c r="T30" s="91">
        <v>1</v>
      </c>
      <c r="U30" s="103" t="s">
        <v>831</v>
      </c>
      <c r="V30" s="106" t="s">
        <v>857</v>
      </c>
      <c r="W30" s="44" t="s">
        <v>197</v>
      </c>
      <c r="X30" s="90" t="s">
        <v>198</v>
      </c>
      <c r="Y30" s="105"/>
      <c r="Z30" s="105"/>
      <c r="AA30" s="91">
        <v>0.5</v>
      </c>
      <c r="AB30" s="91">
        <v>0.5</v>
      </c>
      <c r="AC30" s="49" t="s">
        <v>858</v>
      </c>
      <c r="AD30" s="49"/>
      <c r="AE30" s="49"/>
      <c r="AF30" s="49"/>
      <c r="AG30" s="49"/>
      <c r="AH30" s="49"/>
      <c r="AI30" s="49"/>
      <c r="AJ30" s="49"/>
      <c r="AK30" s="49"/>
      <c r="AL30" s="49"/>
      <c r="AM30" s="49"/>
      <c r="AN30" s="260">
        <v>0.5</v>
      </c>
      <c r="AO30" s="260">
        <v>0.5</v>
      </c>
      <c r="AP30" s="266" t="s">
        <v>965</v>
      </c>
      <c r="AQ30" s="266" t="s">
        <v>966</v>
      </c>
      <c r="AR30" s="257">
        <f>(AO30*100%)/AN30</f>
        <v>1</v>
      </c>
      <c r="AS30" s="93">
        <v>0.5</v>
      </c>
      <c r="AT30" s="93">
        <v>0.5</v>
      </c>
      <c r="AU30" s="289" t="s">
        <v>1332</v>
      </c>
      <c r="AV30" s="295" t="s">
        <v>966</v>
      </c>
      <c r="AW30" s="293">
        <f t="shared" ref="AW30:AW40" si="4">(AT30*100%)/AS30</f>
        <v>1</v>
      </c>
    </row>
    <row r="31" spans="1:49" s="6" customFormat="1" ht="90">
      <c r="A31" s="350"/>
      <c r="B31" s="350"/>
      <c r="C31" s="350"/>
      <c r="D31" s="333"/>
      <c r="E31" s="336"/>
      <c r="F31" s="336"/>
      <c r="G31" s="336"/>
      <c r="H31" s="336"/>
      <c r="I31" s="344"/>
      <c r="J31" s="344"/>
      <c r="K31" s="346"/>
      <c r="L31" s="346"/>
      <c r="M31" s="38" t="s">
        <v>200</v>
      </c>
      <c r="N31" s="38" t="s">
        <v>516</v>
      </c>
      <c r="O31" s="38" t="s">
        <v>202</v>
      </c>
      <c r="P31" s="38">
        <f t="shared" si="0"/>
        <v>23</v>
      </c>
      <c r="Q31" s="280" t="s">
        <v>821</v>
      </c>
      <c r="R31" s="165" t="s">
        <v>822</v>
      </c>
      <c r="S31" s="165" t="s">
        <v>282</v>
      </c>
      <c r="T31" s="91">
        <v>1</v>
      </c>
      <c r="U31" s="103" t="s">
        <v>832</v>
      </c>
      <c r="V31" s="106" t="s">
        <v>859</v>
      </c>
      <c r="W31" s="44" t="s">
        <v>197</v>
      </c>
      <c r="X31" s="90" t="s">
        <v>198</v>
      </c>
      <c r="Y31" s="105"/>
      <c r="Z31" s="105"/>
      <c r="AA31" s="91">
        <v>0.5</v>
      </c>
      <c r="AB31" s="91">
        <v>0.5</v>
      </c>
      <c r="AC31" s="49" t="s">
        <v>860</v>
      </c>
      <c r="AD31" s="49"/>
      <c r="AE31" s="49"/>
      <c r="AF31" s="49"/>
      <c r="AG31" s="49"/>
      <c r="AH31" s="49"/>
      <c r="AI31" s="49"/>
      <c r="AJ31" s="49"/>
      <c r="AK31" s="49"/>
      <c r="AL31" s="49"/>
      <c r="AM31" s="49"/>
      <c r="AN31" s="91">
        <v>0.5</v>
      </c>
      <c r="AO31" s="234">
        <v>0.5</v>
      </c>
      <c r="AP31" s="225" t="s">
        <v>918</v>
      </c>
      <c r="AQ31" s="225" t="s">
        <v>919</v>
      </c>
      <c r="AR31" s="234">
        <f>(AO31*100%)/AN31</f>
        <v>1</v>
      </c>
      <c r="AS31" s="93">
        <v>0.5</v>
      </c>
      <c r="AT31" s="93">
        <v>0.5</v>
      </c>
      <c r="AU31" s="289" t="s">
        <v>1333</v>
      </c>
      <c r="AV31" s="295" t="s">
        <v>1334</v>
      </c>
      <c r="AW31" s="293">
        <f t="shared" si="4"/>
        <v>1</v>
      </c>
    </row>
    <row r="32" spans="1:49" s="6" customFormat="1" ht="90">
      <c r="A32" s="350"/>
      <c r="B32" s="350"/>
      <c r="C32" s="350"/>
      <c r="D32" s="333"/>
      <c r="E32" s="336"/>
      <c r="F32" s="336"/>
      <c r="G32" s="336"/>
      <c r="H32" s="336"/>
      <c r="I32" s="344"/>
      <c r="J32" s="344"/>
      <c r="K32" s="346"/>
      <c r="L32" s="346"/>
      <c r="M32" s="38" t="s">
        <v>200</v>
      </c>
      <c r="N32" s="38" t="s">
        <v>516</v>
      </c>
      <c r="O32" s="38" t="s">
        <v>202</v>
      </c>
      <c r="P32" s="38">
        <f t="shared" si="0"/>
        <v>24</v>
      </c>
      <c r="Q32" s="42" t="s">
        <v>825</v>
      </c>
      <c r="R32" s="165" t="s">
        <v>38</v>
      </c>
      <c r="S32" s="165" t="s">
        <v>282</v>
      </c>
      <c r="T32" s="38">
        <v>1</v>
      </c>
      <c r="U32" s="103" t="s">
        <v>833</v>
      </c>
      <c r="V32" s="106" t="s">
        <v>834</v>
      </c>
      <c r="W32" s="44" t="s">
        <v>197</v>
      </c>
      <c r="X32" s="90" t="s">
        <v>198</v>
      </c>
      <c r="Y32" s="105"/>
      <c r="Z32" s="105"/>
      <c r="AA32" s="38"/>
      <c r="AB32" s="38">
        <v>1</v>
      </c>
      <c r="AC32" s="49" t="s">
        <v>861</v>
      </c>
      <c r="AD32" s="49"/>
      <c r="AE32" s="49"/>
      <c r="AF32" s="49"/>
      <c r="AG32" s="49"/>
      <c r="AH32" s="49"/>
      <c r="AI32" s="49"/>
      <c r="AJ32" s="49"/>
      <c r="AK32" s="49"/>
      <c r="AL32" s="49"/>
      <c r="AM32" s="49"/>
      <c r="AN32" s="259"/>
      <c r="AO32" s="267"/>
      <c r="AP32" s="268" t="s">
        <v>1320</v>
      </c>
      <c r="AQ32" s="268" t="s">
        <v>967</v>
      </c>
      <c r="AR32" s="261"/>
      <c r="AS32" s="92">
        <v>1</v>
      </c>
      <c r="AT32" s="92">
        <v>1</v>
      </c>
      <c r="AU32" s="279" t="s">
        <v>1369</v>
      </c>
      <c r="AV32" s="284" t="s">
        <v>967</v>
      </c>
      <c r="AW32" s="293">
        <f t="shared" si="4"/>
        <v>1</v>
      </c>
    </row>
    <row r="33" spans="1:49" s="6" customFormat="1" ht="82.5" customHeight="1">
      <c r="A33" s="350"/>
      <c r="B33" s="350"/>
      <c r="C33" s="350"/>
      <c r="D33" s="333"/>
      <c r="E33" s="336"/>
      <c r="F33" s="336"/>
      <c r="G33" s="336"/>
      <c r="H33" s="336"/>
      <c r="I33" s="344"/>
      <c r="J33" s="344"/>
      <c r="K33" s="346"/>
      <c r="L33" s="346"/>
      <c r="M33" s="38" t="s">
        <v>200</v>
      </c>
      <c r="N33" s="38" t="s">
        <v>516</v>
      </c>
      <c r="O33" s="38" t="s">
        <v>202</v>
      </c>
      <c r="P33" s="38">
        <f t="shared" si="0"/>
        <v>25</v>
      </c>
      <c r="Q33" s="42" t="s">
        <v>826</v>
      </c>
      <c r="R33" s="165" t="s">
        <v>823</v>
      </c>
      <c r="S33" s="165" t="s">
        <v>282</v>
      </c>
      <c r="T33" s="38">
        <v>1</v>
      </c>
      <c r="U33" s="103" t="s">
        <v>862</v>
      </c>
      <c r="V33" s="106" t="s">
        <v>835</v>
      </c>
      <c r="W33" s="44" t="s">
        <v>197</v>
      </c>
      <c r="X33" s="90" t="s">
        <v>198</v>
      </c>
      <c r="Y33" s="105"/>
      <c r="Z33" s="105"/>
      <c r="AA33" s="38"/>
      <c r="AB33" s="38">
        <v>1</v>
      </c>
      <c r="AC33" s="49" t="s">
        <v>836</v>
      </c>
      <c r="AD33" s="49"/>
      <c r="AE33" s="49"/>
      <c r="AF33" s="49"/>
      <c r="AG33" s="49"/>
      <c r="AH33" s="49"/>
      <c r="AI33" s="49"/>
      <c r="AJ33" s="49"/>
      <c r="AK33" s="49"/>
      <c r="AL33" s="49"/>
      <c r="AM33" s="49"/>
      <c r="AN33" s="38"/>
      <c r="AO33" s="41"/>
      <c r="AP33" s="238"/>
      <c r="AQ33" s="238"/>
      <c r="AR33" s="140"/>
      <c r="AS33" s="92">
        <v>1</v>
      </c>
      <c r="AT33" s="92">
        <v>1</v>
      </c>
      <c r="AU33" s="287" t="s">
        <v>1335</v>
      </c>
      <c r="AV33" s="294" t="s">
        <v>1336</v>
      </c>
      <c r="AW33" s="293">
        <f t="shared" si="4"/>
        <v>1</v>
      </c>
    </row>
    <row r="34" spans="1:49" s="6" customFormat="1" ht="75">
      <c r="A34" s="350"/>
      <c r="B34" s="350"/>
      <c r="C34" s="350"/>
      <c r="D34" s="333"/>
      <c r="E34" s="336"/>
      <c r="F34" s="336"/>
      <c r="G34" s="336"/>
      <c r="H34" s="337"/>
      <c r="I34" s="345"/>
      <c r="J34" s="345"/>
      <c r="K34" s="342"/>
      <c r="L34" s="342"/>
      <c r="M34" s="38" t="s">
        <v>200</v>
      </c>
      <c r="N34" s="38" t="s">
        <v>516</v>
      </c>
      <c r="O34" s="38" t="s">
        <v>202</v>
      </c>
      <c r="P34" s="38">
        <f t="shared" si="0"/>
        <v>26</v>
      </c>
      <c r="Q34" s="42" t="s">
        <v>827</v>
      </c>
      <c r="R34" s="165" t="s">
        <v>588</v>
      </c>
      <c r="S34" s="165" t="s">
        <v>282</v>
      </c>
      <c r="T34" s="38">
        <v>1</v>
      </c>
      <c r="U34" s="103" t="s">
        <v>837</v>
      </c>
      <c r="V34" s="106" t="s">
        <v>838</v>
      </c>
      <c r="W34" s="44" t="s">
        <v>197</v>
      </c>
      <c r="X34" s="90" t="s">
        <v>198</v>
      </c>
      <c r="Y34" s="105"/>
      <c r="Z34" s="105"/>
      <c r="AA34" s="38"/>
      <c r="AB34" s="38">
        <v>1</v>
      </c>
      <c r="AC34" s="49" t="s">
        <v>839</v>
      </c>
      <c r="AD34" s="49"/>
      <c r="AE34" s="49"/>
      <c r="AF34" s="49"/>
      <c r="AG34" s="49"/>
      <c r="AH34" s="49"/>
      <c r="AI34" s="49"/>
      <c r="AJ34" s="49"/>
      <c r="AK34" s="49"/>
      <c r="AL34" s="49"/>
      <c r="AM34" s="49"/>
      <c r="AN34" s="38"/>
      <c r="AO34" s="41"/>
      <c r="AP34" s="238"/>
      <c r="AQ34" s="238"/>
      <c r="AR34" s="140"/>
      <c r="AS34" s="92">
        <v>1</v>
      </c>
      <c r="AT34" s="92">
        <v>1</v>
      </c>
      <c r="AU34" s="289" t="s">
        <v>1337</v>
      </c>
      <c r="AV34" s="295" t="s">
        <v>1338</v>
      </c>
      <c r="AW34" s="293">
        <f t="shared" si="4"/>
        <v>1</v>
      </c>
    </row>
    <row r="35" spans="1:49" s="6" customFormat="1" ht="138">
      <c r="A35" s="350"/>
      <c r="B35" s="350"/>
      <c r="C35" s="352"/>
      <c r="D35" s="326">
        <v>14</v>
      </c>
      <c r="E35" s="326" t="s">
        <v>39</v>
      </c>
      <c r="F35" s="335" t="s">
        <v>132</v>
      </c>
      <c r="G35" s="335" t="s">
        <v>131</v>
      </c>
      <c r="H35" s="335">
        <v>100</v>
      </c>
      <c r="I35" s="359">
        <v>25</v>
      </c>
      <c r="J35" s="359">
        <v>50</v>
      </c>
      <c r="K35" s="335">
        <v>10</v>
      </c>
      <c r="L35" s="335">
        <v>15</v>
      </c>
      <c r="M35" s="38" t="s">
        <v>200</v>
      </c>
      <c r="N35" s="38" t="s">
        <v>516</v>
      </c>
      <c r="O35" s="38" t="s">
        <v>202</v>
      </c>
      <c r="P35" s="38">
        <f t="shared" si="0"/>
        <v>27</v>
      </c>
      <c r="Q35" s="280" t="s">
        <v>805</v>
      </c>
      <c r="R35" s="38" t="s">
        <v>848</v>
      </c>
      <c r="S35" s="166" t="s">
        <v>806</v>
      </c>
      <c r="T35" s="38">
        <v>1</v>
      </c>
      <c r="U35" s="38" t="s">
        <v>808</v>
      </c>
      <c r="V35" s="38" t="s">
        <v>809</v>
      </c>
      <c r="W35" s="44" t="s">
        <v>197</v>
      </c>
      <c r="X35" s="90" t="s">
        <v>198</v>
      </c>
      <c r="Y35" s="38">
        <v>0.25</v>
      </c>
      <c r="Z35" s="38">
        <v>0.25</v>
      </c>
      <c r="AA35" s="38">
        <v>0.25</v>
      </c>
      <c r="AB35" s="38">
        <v>0.25</v>
      </c>
      <c r="AC35" s="49" t="s">
        <v>807</v>
      </c>
      <c r="AD35" s="192">
        <v>0.25</v>
      </c>
      <c r="AE35" s="192">
        <v>0.25</v>
      </c>
      <c r="AF35" s="178" t="s">
        <v>1042</v>
      </c>
      <c r="AG35" s="178" t="s">
        <v>1043</v>
      </c>
      <c r="AH35" s="175">
        <f>(AE35*100%)/AD35</f>
        <v>1</v>
      </c>
      <c r="AI35" s="38">
        <v>0.25</v>
      </c>
      <c r="AJ35" s="41">
        <v>0.25</v>
      </c>
      <c r="AK35" s="123" t="s">
        <v>1044</v>
      </c>
      <c r="AL35" s="196" t="s">
        <v>1045</v>
      </c>
      <c r="AM35" s="197">
        <f>(AJ35*100%)/AI35</f>
        <v>1</v>
      </c>
      <c r="AN35" s="38">
        <v>0.25</v>
      </c>
      <c r="AO35" s="225">
        <v>0.25</v>
      </c>
      <c r="AP35" s="225" t="s">
        <v>920</v>
      </c>
      <c r="AQ35" s="225" t="s">
        <v>921</v>
      </c>
      <c r="AR35" s="234">
        <f>(AO35*100%)/AN35</f>
        <v>1</v>
      </c>
      <c r="AS35" s="92">
        <v>0.25</v>
      </c>
      <c r="AT35" s="92">
        <v>0.25</v>
      </c>
      <c r="AU35" s="289" t="s">
        <v>1339</v>
      </c>
      <c r="AV35" s="294" t="s">
        <v>1340</v>
      </c>
      <c r="AW35" s="293">
        <f t="shared" si="4"/>
        <v>1</v>
      </c>
    </row>
    <row r="36" spans="1:49" s="6" customFormat="1" ht="105">
      <c r="A36" s="350"/>
      <c r="B36" s="350"/>
      <c r="C36" s="352"/>
      <c r="D36" s="326"/>
      <c r="E36" s="326"/>
      <c r="F36" s="336"/>
      <c r="G36" s="336"/>
      <c r="H36" s="336"/>
      <c r="I36" s="360"/>
      <c r="J36" s="360"/>
      <c r="K36" s="336"/>
      <c r="L36" s="336"/>
      <c r="M36" s="38" t="s">
        <v>200</v>
      </c>
      <c r="N36" s="38" t="s">
        <v>516</v>
      </c>
      <c r="O36" s="38" t="s">
        <v>202</v>
      </c>
      <c r="P36" s="38">
        <f t="shared" si="0"/>
        <v>28</v>
      </c>
      <c r="Q36" s="280" t="s">
        <v>840</v>
      </c>
      <c r="R36" s="38" t="s">
        <v>848</v>
      </c>
      <c r="S36" s="166" t="s">
        <v>806</v>
      </c>
      <c r="T36" s="305">
        <v>3</v>
      </c>
      <c r="U36" s="38" t="s">
        <v>863</v>
      </c>
      <c r="V36" s="38" t="s">
        <v>846</v>
      </c>
      <c r="W36" s="44" t="s">
        <v>197</v>
      </c>
      <c r="X36" s="90" t="s">
        <v>198</v>
      </c>
      <c r="Y36" s="38"/>
      <c r="Z36" s="38"/>
      <c r="AA36" s="305">
        <v>1</v>
      </c>
      <c r="AB36" s="305">
        <v>1</v>
      </c>
      <c r="AC36" s="49" t="s">
        <v>867</v>
      </c>
      <c r="AD36" s="49"/>
      <c r="AE36" s="49"/>
      <c r="AF36" s="49"/>
      <c r="AG36" s="49"/>
      <c r="AH36" s="49"/>
      <c r="AI36" s="49"/>
      <c r="AJ36" s="49"/>
      <c r="AK36" s="49"/>
      <c r="AL36" s="49"/>
      <c r="AM36" s="49"/>
      <c r="AN36" s="38">
        <v>1</v>
      </c>
      <c r="AO36" s="225">
        <v>1</v>
      </c>
      <c r="AP36" s="225" t="s">
        <v>922</v>
      </c>
      <c r="AQ36" s="225" t="s">
        <v>923</v>
      </c>
      <c r="AR36" s="234">
        <f>(AO36*100%)/AN36</f>
        <v>1</v>
      </c>
      <c r="AS36" s="92">
        <v>1</v>
      </c>
      <c r="AT36" s="92">
        <v>1</v>
      </c>
      <c r="AU36" s="289" t="s">
        <v>1341</v>
      </c>
      <c r="AV36" s="294" t="s">
        <v>1342</v>
      </c>
      <c r="AW36" s="293">
        <f t="shared" si="4"/>
        <v>1</v>
      </c>
    </row>
    <row r="37" spans="1:49" s="6" customFormat="1" ht="105">
      <c r="A37" s="350"/>
      <c r="B37" s="350"/>
      <c r="C37" s="352"/>
      <c r="D37" s="326"/>
      <c r="E37" s="326"/>
      <c r="F37" s="336"/>
      <c r="G37" s="336"/>
      <c r="H37" s="336"/>
      <c r="I37" s="360"/>
      <c r="J37" s="360"/>
      <c r="K37" s="336"/>
      <c r="L37" s="336"/>
      <c r="M37" s="38" t="s">
        <v>200</v>
      </c>
      <c r="N37" s="38" t="s">
        <v>516</v>
      </c>
      <c r="O37" s="38" t="s">
        <v>202</v>
      </c>
      <c r="P37" s="38">
        <f t="shared" si="0"/>
        <v>29</v>
      </c>
      <c r="Q37" s="42" t="s">
        <v>841</v>
      </c>
      <c r="R37" s="38" t="s">
        <v>856</v>
      </c>
      <c r="S37" s="166" t="s">
        <v>806</v>
      </c>
      <c r="T37" s="105">
        <v>1</v>
      </c>
      <c r="U37" s="38" t="s">
        <v>847</v>
      </c>
      <c r="V37" s="38" t="s">
        <v>864</v>
      </c>
      <c r="W37" s="44" t="s">
        <v>217</v>
      </c>
      <c r="X37" s="90" t="s">
        <v>198</v>
      </c>
      <c r="Y37" s="38"/>
      <c r="Z37" s="38"/>
      <c r="AA37" s="38"/>
      <c r="AB37" s="105">
        <v>1</v>
      </c>
      <c r="AC37" s="49" t="s">
        <v>851</v>
      </c>
      <c r="AD37" s="49"/>
      <c r="AE37" s="49"/>
      <c r="AF37" s="49"/>
      <c r="AG37" s="49"/>
      <c r="AH37" s="49"/>
      <c r="AI37" s="49"/>
      <c r="AJ37" s="49"/>
      <c r="AK37" s="49"/>
      <c r="AL37" s="49"/>
      <c r="AM37" s="49"/>
      <c r="AN37" s="38"/>
      <c r="AO37" s="235"/>
      <c r="AP37" s="236"/>
      <c r="AQ37" s="236"/>
      <c r="AR37" s="237"/>
      <c r="AS37" s="160">
        <v>1</v>
      </c>
      <c r="AT37" s="160">
        <v>1</v>
      </c>
      <c r="AU37" s="289" t="s">
        <v>1343</v>
      </c>
      <c r="AV37" s="294" t="s">
        <v>1344</v>
      </c>
      <c r="AW37" s="293">
        <f t="shared" si="4"/>
        <v>1</v>
      </c>
    </row>
    <row r="38" spans="1:49" s="6" customFormat="1" ht="105">
      <c r="A38" s="350"/>
      <c r="B38" s="350"/>
      <c r="C38" s="352"/>
      <c r="D38" s="326"/>
      <c r="E38" s="326"/>
      <c r="F38" s="336"/>
      <c r="G38" s="336"/>
      <c r="H38" s="336"/>
      <c r="I38" s="360"/>
      <c r="J38" s="360"/>
      <c r="K38" s="336"/>
      <c r="L38" s="336"/>
      <c r="M38" s="38" t="s">
        <v>200</v>
      </c>
      <c r="N38" s="38" t="s">
        <v>516</v>
      </c>
      <c r="O38" s="38" t="s">
        <v>202</v>
      </c>
      <c r="P38" s="38">
        <f t="shared" si="0"/>
        <v>30</v>
      </c>
      <c r="Q38" s="42" t="s">
        <v>842</v>
      </c>
      <c r="R38" s="38" t="s">
        <v>855</v>
      </c>
      <c r="S38" s="166" t="s">
        <v>806</v>
      </c>
      <c r="T38" s="38">
        <v>1</v>
      </c>
      <c r="U38" s="38" t="s">
        <v>849</v>
      </c>
      <c r="V38" s="38" t="s">
        <v>573</v>
      </c>
      <c r="W38" s="44" t="s">
        <v>197</v>
      </c>
      <c r="X38" s="90" t="s">
        <v>198</v>
      </c>
      <c r="Y38" s="38"/>
      <c r="Z38" s="38"/>
      <c r="AA38" s="38"/>
      <c r="AB38" s="38">
        <v>1</v>
      </c>
      <c r="AC38" s="49" t="s">
        <v>852</v>
      </c>
      <c r="AD38" s="49"/>
      <c r="AE38" s="49"/>
      <c r="AF38" s="49"/>
      <c r="AG38" s="49"/>
      <c r="AH38" s="49"/>
      <c r="AI38" s="49"/>
      <c r="AJ38" s="49"/>
      <c r="AK38" s="49"/>
      <c r="AL38" s="49"/>
      <c r="AM38" s="49"/>
      <c r="AN38" s="38"/>
      <c r="AO38" s="41"/>
      <c r="AP38" s="238"/>
      <c r="AQ38" s="238"/>
      <c r="AR38" s="140"/>
      <c r="AS38" s="92">
        <v>1</v>
      </c>
      <c r="AT38" s="92">
        <v>1</v>
      </c>
      <c r="AU38" s="289" t="s">
        <v>1345</v>
      </c>
      <c r="AV38" s="294" t="s">
        <v>1346</v>
      </c>
      <c r="AW38" s="293">
        <f t="shared" si="4"/>
        <v>1</v>
      </c>
    </row>
    <row r="39" spans="1:49" s="6" customFormat="1" ht="105">
      <c r="A39" s="350"/>
      <c r="B39" s="350"/>
      <c r="C39" s="352"/>
      <c r="D39" s="326"/>
      <c r="E39" s="326"/>
      <c r="F39" s="336"/>
      <c r="G39" s="336"/>
      <c r="H39" s="336"/>
      <c r="I39" s="360"/>
      <c r="J39" s="360"/>
      <c r="K39" s="336"/>
      <c r="L39" s="336"/>
      <c r="M39" s="38" t="s">
        <v>200</v>
      </c>
      <c r="N39" s="38" t="s">
        <v>516</v>
      </c>
      <c r="O39" s="38" t="s">
        <v>202</v>
      </c>
      <c r="P39" s="38">
        <f t="shared" si="0"/>
        <v>31</v>
      </c>
      <c r="Q39" s="280" t="s">
        <v>843</v>
      </c>
      <c r="R39" s="38" t="s">
        <v>855</v>
      </c>
      <c r="S39" s="166" t="s">
        <v>806</v>
      </c>
      <c r="T39" s="38">
        <v>1</v>
      </c>
      <c r="U39" s="38" t="s">
        <v>845</v>
      </c>
      <c r="V39" s="38" t="s">
        <v>850</v>
      </c>
      <c r="W39" s="44" t="s">
        <v>197</v>
      </c>
      <c r="X39" s="90" t="s">
        <v>198</v>
      </c>
      <c r="Y39" s="38"/>
      <c r="Z39" s="38"/>
      <c r="AA39" s="38"/>
      <c r="AB39" s="38">
        <v>1</v>
      </c>
      <c r="AC39" s="49" t="s">
        <v>853</v>
      </c>
      <c r="AD39" s="49"/>
      <c r="AE39" s="49"/>
      <c r="AF39" s="49"/>
      <c r="AG39" s="49"/>
      <c r="AH39" s="49"/>
      <c r="AI39" s="49"/>
      <c r="AJ39" s="49"/>
      <c r="AK39" s="49"/>
      <c r="AL39" s="49"/>
      <c r="AM39" s="49"/>
      <c r="AN39" s="38"/>
      <c r="AO39" s="41"/>
      <c r="AP39" s="238"/>
      <c r="AQ39" s="238"/>
      <c r="AR39" s="140"/>
      <c r="AS39" s="92">
        <v>1</v>
      </c>
      <c r="AT39" s="92">
        <v>0</v>
      </c>
      <c r="AU39" s="287" t="s">
        <v>1347</v>
      </c>
      <c r="AV39" s="294" t="s">
        <v>138</v>
      </c>
      <c r="AW39" s="293">
        <f t="shared" si="4"/>
        <v>0</v>
      </c>
    </row>
    <row r="40" spans="1:49" s="6" customFormat="1" ht="105">
      <c r="A40" s="350"/>
      <c r="B40" s="350"/>
      <c r="C40" s="352"/>
      <c r="D40" s="326"/>
      <c r="E40" s="326"/>
      <c r="F40" s="336"/>
      <c r="G40" s="336"/>
      <c r="H40" s="336"/>
      <c r="I40" s="360"/>
      <c r="J40" s="360"/>
      <c r="K40" s="336"/>
      <c r="L40" s="336"/>
      <c r="M40" s="38" t="s">
        <v>200</v>
      </c>
      <c r="N40" s="38" t="s">
        <v>516</v>
      </c>
      <c r="O40" s="38" t="s">
        <v>202</v>
      </c>
      <c r="P40" s="38">
        <f t="shared" si="0"/>
        <v>32</v>
      </c>
      <c r="Q40" s="280" t="s">
        <v>844</v>
      </c>
      <c r="R40" s="38" t="s">
        <v>855</v>
      </c>
      <c r="S40" s="166" t="s">
        <v>806</v>
      </c>
      <c r="T40" s="38">
        <v>1</v>
      </c>
      <c r="U40" s="38" t="s">
        <v>865</v>
      </c>
      <c r="V40" s="38" t="s">
        <v>854</v>
      </c>
      <c r="W40" s="44" t="s">
        <v>197</v>
      </c>
      <c r="X40" s="90" t="s">
        <v>198</v>
      </c>
      <c r="Y40" s="38"/>
      <c r="Z40" s="38"/>
      <c r="AA40" s="38"/>
      <c r="AB40" s="38">
        <v>1</v>
      </c>
      <c r="AC40" s="49" t="s">
        <v>866</v>
      </c>
      <c r="AD40" s="49"/>
      <c r="AE40" s="49"/>
      <c r="AF40" s="49"/>
      <c r="AG40" s="49"/>
      <c r="AH40" s="49"/>
      <c r="AI40" s="49"/>
      <c r="AJ40" s="49"/>
      <c r="AK40" s="49"/>
      <c r="AL40" s="49"/>
      <c r="AM40" s="49"/>
      <c r="AN40" s="38"/>
      <c r="AO40" s="41"/>
      <c r="AP40" s="238"/>
      <c r="AQ40" s="238"/>
      <c r="AR40" s="140"/>
      <c r="AS40" s="92">
        <v>1</v>
      </c>
      <c r="AT40" s="92">
        <v>0</v>
      </c>
      <c r="AU40" s="289" t="s">
        <v>1348</v>
      </c>
      <c r="AV40" s="294" t="s">
        <v>138</v>
      </c>
      <c r="AW40" s="293">
        <f t="shared" si="4"/>
        <v>0</v>
      </c>
    </row>
    <row r="41" spans="1:49" s="6" customFormat="1" ht="90">
      <c r="A41" s="350"/>
      <c r="B41" s="350"/>
      <c r="C41" s="350"/>
      <c r="D41" s="81">
        <v>15</v>
      </c>
      <c r="E41" s="81" t="s">
        <v>40</v>
      </c>
      <c r="F41" s="81" t="s">
        <v>41</v>
      </c>
      <c r="G41" s="60" t="s">
        <v>93</v>
      </c>
      <c r="H41" s="78">
        <v>1</v>
      </c>
      <c r="I41" s="89" t="s">
        <v>81</v>
      </c>
      <c r="J41" s="87" t="s">
        <v>81</v>
      </c>
      <c r="K41" s="86">
        <v>0.1</v>
      </c>
      <c r="L41" s="41" t="s">
        <v>138</v>
      </c>
      <c r="M41" s="38"/>
      <c r="N41" s="38"/>
      <c r="O41" s="38"/>
      <c r="P41" s="38"/>
      <c r="Q41" s="42" t="s">
        <v>804</v>
      </c>
      <c r="R41" s="38"/>
      <c r="S41" s="38"/>
      <c r="T41" s="44"/>
      <c r="U41" s="44"/>
      <c r="V41" s="44"/>
      <c r="W41" s="44"/>
      <c r="X41" s="90"/>
      <c r="Y41" s="90"/>
      <c r="Z41" s="94"/>
      <c r="AA41" s="94"/>
      <c r="AB41" s="107"/>
      <c r="AC41" s="49"/>
      <c r="AD41" s="49"/>
      <c r="AE41" s="49"/>
      <c r="AF41" s="49"/>
      <c r="AG41" s="49"/>
      <c r="AH41" s="49"/>
      <c r="AI41" s="49"/>
      <c r="AJ41" s="49"/>
      <c r="AK41" s="49"/>
      <c r="AL41" s="49"/>
      <c r="AM41" s="49"/>
      <c r="AN41" s="94"/>
      <c r="AO41" s="41"/>
      <c r="AP41" s="238"/>
      <c r="AQ41" s="238"/>
      <c r="AR41" s="140"/>
      <c r="AS41" s="107"/>
      <c r="AT41" s="107"/>
      <c r="AU41" s="123"/>
      <c r="AV41" s="238"/>
      <c r="AW41" s="107"/>
    </row>
    <row r="42" spans="1:49" s="6" customFormat="1" ht="105">
      <c r="A42" s="350"/>
      <c r="B42" s="350"/>
      <c r="C42" s="350"/>
      <c r="D42" s="43">
        <v>16</v>
      </c>
      <c r="E42" s="43" t="s">
        <v>880</v>
      </c>
      <c r="F42" s="43" t="s">
        <v>42</v>
      </c>
      <c r="G42" s="58" t="s">
        <v>889</v>
      </c>
      <c r="H42" s="75">
        <v>1</v>
      </c>
      <c r="I42" s="87"/>
      <c r="J42" s="87">
        <v>0.5</v>
      </c>
      <c r="K42" s="86">
        <v>0.5</v>
      </c>
      <c r="L42" s="86">
        <v>0.5</v>
      </c>
      <c r="M42" s="38"/>
      <c r="N42" s="38"/>
      <c r="O42" s="38"/>
      <c r="P42" s="38">
        <f>P40+1</f>
        <v>33</v>
      </c>
      <c r="Q42" s="42" t="s">
        <v>890</v>
      </c>
      <c r="R42" s="44" t="s">
        <v>891</v>
      </c>
      <c r="S42" s="38" t="s">
        <v>205</v>
      </c>
      <c r="T42" s="38">
        <v>1</v>
      </c>
      <c r="U42" s="38" t="s">
        <v>892</v>
      </c>
      <c r="V42" s="38" t="s">
        <v>893</v>
      </c>
      <c r="W42" s="44" t="s">
        <v>197</v>
      </c>
      <c r="X42" s="90" t="s">
        <v>198</v>
      </c>
      <c r="Y42" s="38"/>
      <c r="Z42" s="38"/>
      <c r="AA42" s="38"/>
      <c r="AB42" s="38">
        <v>1</v>
      </c>
      <c r="AC42" s="49" t="s">
        <v>894</v>
      </c>
      <c r="AD42" s="49"/>
      <c r="AE42" s="49"/>
      <c r="AF42" s="49"/>
      <c r="AG42" s="49"/>
      <c r="AH42" s="49"/>
      <c r="AI42" s="49"/>
      <c r="AJ42" s="49"/>
      <c r="AK42" s="49"/>
      <c r="AL42" s="49"/>
      <c r="AM42" s="49"/>
      <c r="AN42" s="38"/>
      <c r="AO42" s="41"/>
      <c r="AP42" s="238"/>
      <c r="AQ42" s="238"/>
      <c r="AR42" s="140"/>
      <c r="AS42" s="92">
        <v>1</v>
      </c>
      <c r="AT42" s="247">
        <v>1</v>
      </c>
      <c r="AU42" s="279" t="s">
        <v>1350</v>
      </c>
      <c r="AV42" s="284" t="s">
        <v>1349</v>
      </c>
      <c r="AW42" s="293">
        <f>(AT42*100%)/AS42</f>
        <v>1</v>
      </c>
    </row>
    <row r="43" spans="1:49" s="6" customFormat="1" ht="408.75" customHeight="1">
      <c r="A43" s="350"/>
      <c r="B43" s="350" t="s">
        <v>163</v>
      </c>
      <c r="C43" s="350" t="s">
        <v>172</v>
      </c>
      <c r="D43" s="80">
        <v>17</v>
      </c>
      <c r="E43" s="80" t="s">
        <v>153</v>
      </c>
      <c r="F43" s="84" t="s">
        <v>43</v>
      </c>
      <c r="G43" s="76" t="s">
        <v>155</v>
      </c>
      <c r="H43" s="76">
        <v>1</v>
      </c>
      <c r="I43" s="61"/>
      <c r="J43" s="72" t="s">
        <v>88</v>
      </c>
      <c r="K43" s="73" t="s">
        <v>88</v>
      </c>
      <c r="L43" s="86">
        <v>0.5</v>
      </c>
      <c r="M43" s="38" t="s">
        <v>200</v>
      </c>
      <c r="N43" s="38" t="s">
        <v>516</v>
      </c>
      <c r="O43" s="38" t="s">
        <v>202</v>
      </c>
      <c r="P43" s="38">
        <f t="shared" si="0"/>
        <v>34</v>
      </c>
      <c r="Q43" s="280" t="s">
        <v>566</v>
      </c>
      <c r="R43" s="38" t="s">
        <v>555</v>
      </c>
      <c r="S43" s="38" t="s">
        <v>205</v>
      </c>
      <c r="T43" s="38">
        <v>1</v>
      </c>
      <c r="U43" s="108" t="s">
        <v>567</v>
      </c>
      <c r="V43" s="98" t="s">
        <v>563</v>
      </c>
      <c r="W43" s="44" t="s">
        <v>197</v>
      </c>
      <c r="X43" s="90" t="s">
        <v>236</v>
      </c>
      <c r="Y43" s="105"/>
      <c r="Z43" s="105"/>
      <c r="AA43" s="38">
        <v>1</v>
      </c>
      <c r="AB43" s="105"/>
      <c r="AC43" s="108" t="s">
        <v>567</v>
      </c>
      <c r="AD43" s="108"/>
      <c r="AE43" s="108"/>
      <c r="AF43" s="108"/>
      <c r="AG43" s="108"/>
      <c r="AH43" s="108"/>
      <c r="AI43" s="108"/>
      <c r="AJ43" s="108"/>
      <c r="AK43" s="108"/>
      <c r="AL43" s="108"/>
      <c r="AM43" s="108"/>
      <c r="AN43" s="259">
        <v>1</v>
      </c>
      <c r="AO43" s="264">
        <v>1</v>
      </c>
      <c r="AP43" s="223" t="s">
        <v>1253</v>
      </c>
      <c r="AQ43" s="265" t="s">
        <v>1321</v>
      </c>
      <c r="AR43" s="257">
        <f>(AO43*100%)/AN43</f>
        <v>1</v>
      </c>
      <c r="AS43" s="105"/>
      <c r="AT43" s="211">
        <v>1</v>
      </c>
      <c r="AU43" s="123" t="s">
        <v>1310</v>
      </c>
      <c r="AV43" s="40" t="s">
        <v>1463</v>
      </c>
      <c r="AW43" s="245"/>
    </row>
    <row r="44" spans="1:49" s="6" customFormat="1" ht="165">
      <c r="A44" s="373"/>
      <c r="B44" s="350"/>
      <c r="C44" s="352"/>
      <c r="D44" s="75">
        <v>18</v>
      </c>
      <c r="E44" s="75" t="s">
        <v>154</v>
      </c>
      <c r="F44" s="85" t="s">
        <v>44</v>
      </c>
      <c r="G44" s="76" t="s">
        <v>156</v>
      </c>
      <c r="H44" s="76">
        <v>3</v>
      </c>
      <c r="I44" s="72"/>
      <c r="J44" s="72">
        <v>1</v>
      </c>
      <c r="K44" s="73">
        <v>2</v>
      </c>
      <c r="L44" s="73">
        <v>1</v>
      </c>
      <c r="M44" s="38" t="s">
        <v>200</v>
      </c>
      <c r="N44" s="38" t="s">
        <v>516</v>
      </c>
      <c r="O44" s="38" t="s">
        <v>202</v>
      </c>
      <c r="P44" s="38">
        <f t="shared" si="0"/>
        <v>35</v>
      </c>
      <c r="Q44" s="42" t="s">
        <v>568</v>
      </c>
      <c r="R44" s="44" t="s">
        <v>622</v>
      </c>
      <c r="S44" s="165" t="s">
        <v>205</v>
      </c>
      <c r="T44" s="109">
        <v>1</v>
      </c>
      <c r="U44" s="108" t="s">
        <v>569</v>
      </c>
      <c r="V44" s="106" t="s">
        <v>570</v>
      </c>
      <c r="W44" s="44" t="s">
        <v>217</v>
      </c>
      <c r="X44" s="90" t="s">
        <v>198</v>
      </c>
      <c r="Y44" s="105"/>
      <c r="Z44" s="105"/>
      <c r="AA44" s="38"/>
      <c r="AB44" s="105">
        <v>1</v>
      </c>
      <c r="AC44" s="49" t="s">
        <v>565</v>
      </c>
      <c r="AD44" s="49"/>
      <c r="AE44" s="49"/>
      <c r="AF44" s="49"/>
      <c r="AG44" s="49"/>
      <c r="AH44" s="49"/>
      <c r="AI44" s="49"/>
      <c r="AJ44" s="49"/>
      <c r="AK44" s="49"/>
      <c r="AL44" s="49"/>
      <c r="AM44" s="49"/>
      <c r="AN44" s="38"/>
      <c r="AO44" s="235"/>
      <c r="AP44" s="236"/>
      <c r="AQ44" s="236"/>
      <c r="AR44" s="237"/>
      <c r="AS44" s="160">
        <v>1</v>
      </c>
      <c r="AT44" s="252">
        <v>1</v>
      </c>
      <c r="AU44" s="288" t="s">
        <v>1351</v>
      </c>
      <c r="AV44" s="253" t="s">
        <v>1464</v>
      </c>
      <c r="AW44" s="293">
        <f>(AT44*100%)/AS44</f>
        <v>1</v>
      </c>
    </row>
    <row r="45" spans="1:49" s="6" customFormat="1" ht="75">
      <c r="A45" s="350" t="s">
        <v>159</v>
      </c>
      <c r="B45" s="350" t="s">
        <v>164</v>
      </c>
      <c r="C45" s="355" t="s">
        <v>173</v>
      </c>
      <c r="D45" s="326">
        <v>19</v>
      </c>
      <c r="E45" s="358" t="s">
        <v>45</v>
      </c>
      <c r="F45" s="399" t="s">
        <v>46</v>
      </c>
      <c r="G45" s="335" t="s">
        <v>134</v>
      </c>
      <c r="H45" s="335">
        <v>1</v>
      </c>
      <c r="I45" s="343" t="s">
        <v>88</v>
      </c>
      <c r="J45" s="343" t="s">
        <v>88</v>
      </c>
      <c r="K45" s="341">
        <v>0.125</v>
      </c>
      <c r="L45" s="341">
        <v>0.125</v>
      </c>
      <c r="M45" s="38" t="s">
        <v>554</v>
      </c>
      <c r="N45" s="38" t="s">
        <v>554</v>
      </c>
      <c r="O45" s="38" t="s">
        <v>202</v>
      </c>
      <c r="P45" s="38">
        <f t="shared" si="0"/>
        <v>36</v>
      </c>
      <c r="Q45" s="42" t="s">
        <v>868</v>
      </c>
      <c r="R45" s="38" t="s">
        <v>778</v>
      </c>
      <c r="S45" s="38" t="s">
        <v>434</v>
      </c>
      <c r="T45" s="38">
        <v>1</v>
      </c>
      <c r="U45" s="49" t="s">
        <v>871</v>
      </c>
      <c r="V45" s="96" t="s">
        <v>776</v>
      </c>
      <c r="W45" s="44" t="s">
        <v>197</v>
      </c>
      <c r="X45" s="90" t="s">
        <v>236</v>
      </c>
      <c r="Y45" s="110"/>
      <c r="Z45" s="38"/>
      <c r="AA45" s="38"/>
      <c r="AB45" s="38">
        <v>1</v>
      </c>
      <c r="AC45" s="49" t="s">
        <v>870</v>
      </c>
      <c r="AD45" s="49"/>
      <c r="AE45" s="49"/>
      <c r="AF45" s="49"/>
      <c r="AG45" s="49"/>
      <c r="AH45" s="49"/>
      <c r="AI45" s="49"/>
      <c r="AJ45" s="49"/>
      <c r="AK45" s="49"/>
      <c r="AL45" s="49"/>
      <c r="AM45" s="49"/>
      <c r="AN45" s="38"/>
      <c r="AO45" s="41"/>
      <c r="AP45" s="238"/>
      <c r="AQ45" s="238"/>
      <c r="AR45" s="140"/>
      <c r="AS45" s="92">
        <v>1</v>
      </c>
      <c r="AT45" s="92">
        <v>1</v>
      </c>
      <c r="AU45" s="279" t="s">
        <v>1451</v>
      </c>
      <c r="AV45" s="296" t="s">
        <v>1452</v>
      </c>
      <c r="AW45" s="293">
        <f>(AT45*100%)/AS45</f>
        <v>1</v>
      </c>
    </row>
    <row r="46" spans="1:49" s="6" customFormat="1" ht="30">
      <c r="A46" s="350"/>
      <c r="B46" s="350"/>
      <c r="C46" s="356"/>
      <c r="D46" s="326"/>
      <c r="E46" s="358"/>
      <c r="F46" s="400"/>
      <c r="G46" s="336"/>
      <c r="H46" s="336"/>
      <c r="I46" s="344"/>
      <c r="J46" s="344"/>
      <c r="K46" s="346"/>
      <c r="L46" s="346"/>
      <c r="M46" s="39"/>
      <c r="N46" s="39"/>
      <c r="O46" s="39"/>
      <c r="P46" s="38">
        <f t="shared" si="0"/>
        <v>37</v>
      </c>
      <c r="Q46" s="42" t="s">
        <v>810</v>
      </c>
      <c r="R46" s="39"/>
      <c r="S46" s="39"/>
      <c r="T46" s="39"/>
      <c r="U46" s="111"/>
      <c r="V46" s="111"/>
      <c r="W46" s="47"/>
      <c r="X46" s="112"/>
      <c r="Y46" s="39"/>
      <c r="Z46" s="39"/>
      <c r="AA46" s="39"/>
      <c r="AB46" s="39"/>
      <c r="AC46" s="111"/>
      <c r="AD46" s="111"/>
      <c r="AE46" s="111"/>
      <c r="AF46" s="111"/>
      <c r="AG46" s="111"/>
      <c r="AH46" s="111"/>
      <c r="AI46" s="111"/>
      <c r="AJ46" s="111"/>
      <c r="AK46" s="111"/>
      <c r="AL46" s="111"/>
      <c r="AM46" s="111"/>
      <c r="AN46" s="39"/>
      <c r="AO46" s="41"/>
      <c r="AP46" s="238"/>
      <c r="AQ46" s="238"/>
      <c r="AR46" s="140"/>
      <c r="AS46" s="39"/>
      <c r="AT46" s="29"/>
      <c r="AU46" s="277"/>
      <c r="AV46" s="300"/>
      <c r="AW46" s="29"/>
    </row>
    <row r="47" spans="1:49" s="6" customFormat="1" ht="30">
      <c r="A47" s="350"/>
      <c r="B47" s="350"/>
      <c r="C47" s="356"/>
      <c r="D47" s="326"/>
      <c r="E47" s="358"/>
      <c r="F47" s="400"/>
      <c r="G47" s="336"/>
      <c r="H47" s="336"/>
      <c r="I47" s="344"/>
      <c r="J47" s="344"/>
      <c r="K47" s="346"/>
      <c r="L47" s="346"/>
      <c r="M47" s="39"/>
      <c r="N47" s="39"/>
      <c r="O47" s="39"/>
      <c r="P47" s="38">
        <f t="shared" si="0"/>
        <v>38</v>
      </c>
      <c r="Q47" s="42" t="s">
        <v>810</v>
      </c>
      <c r="R47" s="39"/>
      <c r="S47" s="39"/>
      <c r="T47" s="39"/>
      <c r="U47" s="111"/>
      <c r="V47" s="113"/>
      <c r="W47" s="47"/>
      <c r="X47" s="112"/>
      <c r="Y47" s="39"/>
      <c r="Z47" s="39"/>
      <c r="AA47" s="39"/>
      <c r="AB47" s="39"/>
      <c r="AC47" s="111"/>
      <c r="AD47" s="111"/>
      <c r="AE47" s="111"/>
      <c r="AF47" s="111"/>
      <c r="AG47" s="111"/>
      <c r="AH47" s="111"/>
      <c r="AI47" s="111"/>
      <c r="AJ47" s="111"/>
      <c r="AK47" s="111"/>
      <c r="AL47" s="111"/>
      <c r="AM47" s="111"/>
      <c r="AN47" s="39"/>
      <c r="AO47" s="41"/>
      <c r="AP47" s="238"/>
      <c r="AQ47" s="238"/>
      <c r="AR47" s="140"/>
      <c r="AS47" s="39"/>
      <c r="AT47" s="29"/>
      <c r="AU47" s="277"/>
      <c r="AV47" s="300"/>
      <c r="AW47" s="29"/>
    </row>
    <row r="48" spans="1:49" s="6" customFormat="1" ht="60">
      <c r="A48" s="350"/>
      <c r="B48" s="350"/>
      <c r="C48" s="356"/>
      <c r="D48" s="326"/>
      <c r="E48" s="358"/>
      <c r="F48" s="400"/>
      <c r="G48" s="336"/>
      <c r="H48" s="336"/>
      <c r="I48" s="344"/>
      <c r="J48" s="344"/>
      <c r="K48" s="346"/>
      <c r="L48" s="346"/>
      <c r="M48" s="38" t="s">
        <v>554</v>
      </c>
      <c r="N48" s="38" t="s">
        <v>554</v>
      </c>
      <c r="O48" s="38" t="s">
        <v>202</v>
      </c>
      <c r="P48" s="38">
        <f t="shared" si="0"/>
        <v>39</v>
      </c>
      <c r="Q48" s="42" t="s">
        <v>869</v>
      </c>
      <c r="R48" s="38" t="s">
        <v>778</v>
      </c>
      <c r="S48" s="38" t="s">
        <v>434</v>
      </c>
      <c r="T48" s="38">
        <v>1</v>
      </c>
      <c r="U48" s="49" t="s">
        <v>872</v>
      </c>
      <c r="V48" s="96" t="s">
        <v>777</v>
      </c>
      <c r="W48" s="44" t="s">
        <v>197</v>
      </c>
      <c r="X48" s="90" t="s">
        <v>236</v>
      </c>
      <c r="Y48" s="38"/>
      <c r="Z48" s="110"/>
      <c r="AA48" s="38">
        <v>1</v>
      </c>
      <c r="AB48" s="38"/>
      <c r="AC48" s="49" t="s">
        <v>873</v>
      </c>
      <c r="AD48" s="49"/>
      <c r="AE48" s="49"/>
      <c r="AF48" s="49"/>
      <c r="AG48" s="49"/>
      <c r="AH48" s="49"/>
      <c r="AI48" s="49"/>
      <c r="AJ48" s="49"/>
      <c r="AK48" s="49"/>
      <c r="AL48" s="49"/>
      <c r="AM48" s="49"/>
      <c r="AN48" s="38">
        <v>1</v>
      </c>
      <c r="AO48" s="41">
        <v>0</v>
      </c>
      <c r="AP48" s="238" t="s">
        <v>1010</v>
      </c>
      <c r="AQ48" s="238"/>
      <c r="AR48" s="234">
        <f>(AO48*100%)/AN48</f>
        <v>0</v>
      </c>
      <c r="AS48" s="38"/>
      <c r="AT48" s="276">
        <v>1</v>
      </c>
      <c r="AU48" s="49" t="s">
        <v>1453</v>
      </c>
      <c r="AV48" s="128" t="s">
        <v>1454</v>
      </c>
      <c r="AW48" s="29"/>
    </row>
    <row r="49" spans="1:49" s="6" customFormat="1" ht="30">
      <c r="A49" s="350"/>
      <c r="B49" s="350"/>
      <c r="C49" s="356"/>
      <c r="D49" s="326"/>
      <c r="E49" s="358"/>
      <c r="F49" s="400"/>
      <c r="G49" s="336"/>
      <c r="H49" s="336"/>
      <c r="I49" s="344"/>
      <c r="J49" s="344"/>
      <c r="K49" s="346"/>
      <c r="L49" s="346"/>
      <c r="M49" s="39"/>
      <c r="N49" s="39"/>
      <c r="O49" s="39"/>
      <c r="P49" s="38">
        <f t="shared" si="0"/>
        <v>40</v>
      </c>
      <c r="Q49" s="42" t="s">
        <v>810</v>
      </c>
      <c r="R49" s="39"/>
      <c r="S49" s="39"/>
      <c r="T49" s="39"/>
      <c r="U49" s="111"/>
      <c r="V49" s="113"/>
      <c r="W49" s="47"/>
      <c r="X49" s="112"/>
      <c r="Y49" s="39"/>
      <c r="Z49" s="39"/>
      <c r="AA49" s="39"/>
      <c r="AB49" s="39"/>
      <c r="AC49" s="111"/>
      <c r="AD49" s="111"/>
      <c r="AE49" s="111"/>
      <c r="AF49" s="111"/>
      <c r="AG49" s="111"/>
      <c r="AH49" s="111"/>
      <c r="AI49" s="111"/>
      <c r="AJ49" s="111"/>
      <c r="AK49" s="111"/>
      <c r="AL49" s="111"/>
      <c r="AM49" s="111"/>
      <c r="AN49" s="39"/>
      <c r="AO49" s="235"/>
      <c r="AP49" s="236"/>
      <c r="AQ49" s="236"/>
      <c r="AR49" s="237"/>
      <c r="AS49" s="39"/>
      <c r="AT49" s="29"/>
      <c r="AU49" s="277"/>
      <c r="AV49" s="300"/>
      <c r="AW49" s="29"/>
    </row>
    <row r="50" spans="1:49" s="6" customFormat="1" ht="30">
      <c r="A50" s="350"/>
      <c r="B50" s="350"/>
      <c r="C50" s="356"/>
      <c r="D50" s="326"/>
      <c r="E50" s="358"/>
      <c r="F50" s="400"/>
      <c r="G50" s="336"/>
      <c r="H50" s="336"/>
      <c r="I50" s="344"/>
      <c r="J50" s="344"/>
      <c r="K50" s="346"/>
      <c r="L50" s="346"/>
      <c r="M50" s="39"/>
      <c r="N50" s="39"/>
      <c r="O50" s="39"/>
      <c r="P50" s="38">
        <f t="shared" si="0"/>
        <v>41</v>
      </c>
      <c r="Q50" s="42" t="s">
        <v>810</v>
      </c>
      <c r="R50" s="39"/>
      <c r="S50" s="39"/>
      <c r="T50" s="39"/>
      <c r="U50" s="111"/>
      <c r="V50" s="113"/>
      <c r="W50" s="47"/>
      <c r="X50" s="112"/>
      <c r="Y50" s="39"/>
      <c r="Z50" s="39"/>
      <c r="AA50" s="39"/>
      <c r="AB50" s="39"/>
      <c r="AC50" s="111"/>
      <c r="AD50" s="111"/>
      <c r="AE50" s="111"/>
      <c r="AF50" s="111"/>
      <c r="AG50" s="111"/>
      <c r="AH50" s="111"/>
      <c r="AI50" s="111"/>
      <c r="AJ50" s="111"/>
      <c r="AK50" s="111"/>
      <c r="AL50" s="111"/>
      <c r="AM50" s="111"/>
      <c r="AN50" s="39"/>
      <c r="AO50" s="41"/>
      <c r="AP50" s="238"/>
      <c r="AQ50" s="238"/>
      <c r="AR50" s="140"/>
      <c r="AS50" s="39"/>
      <c r="AT50" s="29"/>
      <c r="AU50" s="277"/>
      <c r="AV50" s="300"/>
      <c r="AW50" s="29"/>
    </row>
    <row r="51" spans="1:49" s="6" customFormat="1" ht="30">
      <c r="A51" s="350"/>
      <c r="B51" s="350"/>
      <c r="C51" s="356"/>
      <c r="D51" s="326"/>
      <c r="E51" s="358"/>
      <c r="F51" s="400"/>
      <c r="G51" s="336"/>
      <c r="H51" s="336"/>
      <c r="I51" s="344"/>
      <c r="J51" s="344"/>
      <c r="K51" s="346"/>
      <c r="L51" s="346"/>
      <c r="M51" s="39"/>
      <c r="N51" s="39"/>
      <c r="O51" s="39"/>
      <c r="P51" s="38">
        <f t="shared" si="0"/>
        <v>42</v>
      </c>
      <c r="Q51" s="42" t="s">
        <v>810</v>
      </c>
      <c r="R51" s="39"/>
      <c r="S51" s="39"/>
      <c r="T51" s="39"/>
      <c r="U51" s="111"/>
      <c r="V51" s="39"/>
      <c r="W51" s="47"/>
      <c r="X51" s="112"/>
      <c r="Y51" s="39"/>
      <c r="Z51" s="39"/>
      <c r="AA51" s="39"/>
      <c r="AB51" s="39"/>
      <c r="AC51" s="111"/>
      <c r="AD51" s="111"/>
      <c r="AE51" s="111"/>
      <c r="AF51" s="111"/>
      <c r="AG51" s="111"/>
      <c r="AH51" s="111"/>
      <c r="AI51" s="111"/>
      <c r="AJ51" s="111"/>
      <c r="AK51" s="111"/>
      <c r="AL51" s="111"/>
      <c r="AM51" s="111"/>
      <c r="AN51" s="39"/>
      <c r="AO51" s="41"/>
      <c r="AP51" s="238"/>
      <c r="AQ51" s="238"/>
      <c r="AR51" s="140"/>
      <c r="AS51" s="39"/>
      <c r="AT51" s="29"/>
      <c r="AU51" s="277"/>
      <c r="AV51" s="300"/>
      <c r="AW51" s="29"/>
    </row>
    <row r="52" spans="1:49" s="6" customFormat="1" ht="30">
      <c r="A52" s="350"/>
      <c r="B52" s="350"/>
      <c r="C52" s="356"/>
      <c r="D52" s="326"/>
      <c r="E52" s="358"/>
      <c r="F52" s="400"/>
      <c r="G52" s="336"/>
      <c r="H52" s="336"/>
      <c r="I52" s="344"/>
      <c r="J52" s="344"/>
      <c r="K52" s="346"/>
      <c r="L52" s="346"/>
      <c r="M52" s="39"/>
      <c r="N52" s="39"/>
      <c r="O52" s="39"/>
      <c r="P52" s="38">
        <f t="shared" si="0"/>
        <v>43</v>
      </c>
      <c r="Q52" s="42" t="s">
        <v>810</v>
      </c>
      <c r="R52" s="39"/>
      <c r="S52" s="39"/>
      <c r="T52" s="114"/>
      <c r="U52" s="111"/>
      <c r="V52" s="113"/>
      <c r="W52" s="47"/>
      <c r="X52" s="112"/>
      <c r="Y52" s="115"/>
      <c r="Z52" s="115"/>
      <c r="AA52" s="115"/>
      <c r="AB52" s="115"/>
      <c r="AC52" s="111"/>
      <c r="AD52" s="111"/>
      <c r="AE52" s="111"/>
      <c r="AF52" s="111"/>
      <c r="AG52" s="111"/>
      <c r="AH52" s="111"/>
      <c r="AI52" s="111"/>
      <c r="AJ52" s="111"/>
      <c r="AK52" s="111"/>
      <c r="AL52" s="111"/>
      <c r="AM52" s="111"/>
      <c r="AN52" s="115"/>
      <c r="AO52" s="41"/>
      <c r="AP52" s="238"/>
      <c r="AQ52" s="238"/>
      <c r="AR52" s="140"/>
      <c r="AS52" s="115"/>
      <c r="AT52" s="29"/>
      <c r="AU52" s="277"/>
      <c r="AV52" s="300"/>
      <c r="AW52" s="29"/>
    </row>
    <row r="53" spans="1:49" s="6" customFormat="1" ht="225">
      <c r="A53" s="350"/>
      <c r="B53" s="350"/>
      <c r="C53" s="356"/>
      <c r="D53" s="326"/>
      <c r="E53" s="358"/>
      <c r="F53" s="401"/>
      <c r="G53" s="337"/>
      <c r="H53" s="337"/>
      <c r="I53" s="345"/>
      <c r="J53" s="345"/>
      <c r="K53" s="342"/>
      <c r="L53" s="342"/>
      <c r="M53" s="38" t="s">
        <v>554</v>
      </c>
      <c r="N53" s="38" t="s">
        <v>554</v>
      </c>
      <c r="O53" s="38" t="s">
        <v>202</v>
      </c>
      <c r="P53" s="38">
        <f t="shared" si="0"/>
        <v>44</v>
      </c>
      <c r="Q53" s="42" t="s">
        <v>571</v>
      </c>
      <c r="R53" s="38" t="s">
        <v>779</v>
      </c>
      <c r="S53" s="38" t="s">
        <v>434</v>
      </c>
      <c r="T53" s="90">
        <v>2</v>
      </c>
      <c r="U53" s="49" t="s">
        <v>572</v>
      </c>
      <c r="V53" s="96" t="s">
        <v>573</v>
      </c>
      <c r="W53" s="44" t="s">
        <v>197</v>
      </c>
      <c r="X53" s="90" t="s">
        <v>198</v>
      </c>
      <c r="Y53" s="38"/>
      <c r="Z53" s="38"/>
      <c r="AA53" s="38"/>
      <c r="AB53" s="38">
        <v>2</v>
      </c>
      <c r="AC53" s="49" t="s">
        <v>574</v>
      </c>
      <c r="AD53" s="49"/>
      <c r="AE53" s="49"/>
      <c r="AF53" s="49"/>
      <c r="AG53" s="49"/>
      <c r="AH53" s="49"/>
      <c r="AI53" s="49"/>
      <c r="AJ53" s="49"/>
      <c r="AK53" s="49"/>
      <c r="AL53" s="49"/>
      <c r="AM53" s="49"/>
      <c r="AN53" s="38"/>
      <c r="AO53" s="41"/>
      <c r="AP53" s="238"/>
      <c r="AQ53" s="238"/>
      <c r="AR53" s="140"/>
      <c r="AS53" s="92">
        <v>2</v>
      </c>
      <c r="AT53" s="92">
        <v>2</v>
      </c>
      <c r="AU53" s="279" t="s">
        <v>1455</v>
      </c>
      <c r="AV53" s="284" t="s">
        <v>1456</v>
      </c>
      <c r="AW53" s="293">
        <f>(AT53*100%)/AS53</f>
        <v>1</v>
      </c>
    </row>
    <row r="54" spans="1:49" s="6" customFormat="1" ht="45">
      <c r="A54" s="350"/>
      <c r="B54" s="350"/>
      <c r="C54" s="357"/>
      <c r="D54" s="83">
        <v>20</v>
      </c>
      <c r="E54" s="83" t="s">
        <v>47</v>
      </c>
      <c r="F54" s="84" t="s">
        <v>46</v>
      </c>
      <c r="G54" s="76" t="s">
        <v>133</v>
      </c>
      <c r="H54" s="76">
        <v>1</v>
      </c>
      <c r="I54" s="72"/>
      <c r="J54" s="72">
        <v>0.33</v>
      </c>
      <c r="K54" s="73">
        <v>0.33</v>
      </c>
      <c r="L54" s="73">
        <v>0.33</v>
      </c>
      <c r="M54" s="39"/>
      <c r="N54" s="39"/>
      <c r="O54" s="39"/>
      <c r="P54" s="38">
        <f t="shared" si="0"/>
        <v>45</v>
      </c>
      <c r="Q54" s="42" t="s">
        <v>810</v>
      </c>
      <c r="R54" s="47"/>
      <c r="S54" s="116"/>
      <c r="T54" s="117"/>
      <c r="U54" s="118"/>
      <c r="V54" s="119"/>
      <c r="W54" s="39"/>
      <c r="X54" s="39"/>
      <c r="Y54" s="115"/>
      <c r="Z54" s="115"/>
      <c r="AA54" s="115"/>
      <c r="AB54" s="115"/>
      <c r="AC54" s="111"/>
      <c r="AD54" s="111"/>
      <c r="AE54" s="111"/>
      <c r="AF54" s="111"/>
      <c r="AG54" s="111"/>
      <c r="AH54" s="111"/>
      <c r="AI54" s="111"/>
      <c r="AJ54" s="111"/>
      <c r="AK54" s="111"/>
      <c r="AL54" s="111"/>
      <c r="AM54" s="111"/>
      <c r="AN54" s="115"/>
      <c r="AO54" s="41"/>
      <c r="AP54" s="238"/>
      <c r="AQ54" s="238"/>
      <c r="AR54" s="140"/>
      <c r="AS54" s="115"/>
      <c r="AT54" s="29"/>
      <c r="AU54" s="277"/>
      <c r="AV54" s="300"/>
      <c r="AW54" s="29"/>
    </row>
    <row r="55" spans="1:49" s="6" customFormat="1" ht="120">
      <c r="A55" s="350"/>
      <c r="B55" s="350"/>
      <c r="C55" s="350" t="s">
        <v>174</v>
      </c>
      <c r="D55" s="80">
        <v>21</v>
      </c>
      <c r="E55" s="80" t="s">
        <v>48</v>
      </c>
      <c r="F55" s="84" t="s">
        <v>46</v>
      </c>
      <c r="G55" s="76" t="s">
        <v>95</v>
      </c>
      <c r="H55" s="76">
        <v>1</v>
      </c>
      <c r="I55" s="72"/>
      <c r="J55" s="72" t="s">
        <v>88</v>
      </c>
      <c r="K55" s="73" t="s">
        <v>88</v>
      </c>
      <c r="L55" s="73"/>
      <c r="M55" s="38"/>
      <c r="N55" s="38"/>
      <c r="O55" s="38"/>
      <c r="P55" s="38"/>
      <c r="Q55" s="42" t="s">
        <v>804</v>
      </c>
      <c r="R55" s="44"/>
      <c r="S55" s="165"/>
      <c r="T55" s="109"/>
      <c r="U55" s="108"/>
      <c r="V55" s="106"/>
      <c r="W55" s="44"/>
      <c r="X55" s="90"/>
      <c r="Y55" s="105"/>
      <c r="Z55" s="105"/>
      <c r="AA55" s="38"/>
      <c r="AB55" s="105"/>
      <c r="AC55" s="49"/>
      <c r="AD55" s="49"/>
      <c r="AE55" s="49"/>
      <c r="AF55" s="49"/>
      <c r="AG55" s="49"/>
      <c r="AH55" s="49"/>
      <c r="AI55" s="49"/>
      <c r="AJ55" s="49"/>
      <c r="AK55" s="49"/>
      <c r="AL55" s="49"/>
      <c r="AM55" s="49"/>
      <c r="AN55" s="38"/>
      <c r="AO55" s="41"/>
      <c r="AP55" s="238"/>
      <c r="AQ55" s="238"/>
      <c r="AR55" s="140"/>
      <c r="AS55" s="105"/>
      <c r="AT55" s="29"/>
      <c r="AU55" s="277"/>
      <c r="AV55" s="300"/>
      <c r="AW55" s="29"/>
    </row>
    <row r="56" spans="1:49" s="6" customFormat="1" ht="135">
      <c r="A56" s="350"/>
      <c r="B56" s="350"/>
      <c r="C56" s="350"/>
      <c r="D56" s="353">
        <v>22</v>
      </c>
      <c r="E56" s="353" t="s">
        <v>136</v>
      </c>
      <c r="F56" s="332" t="s">
        <v>46</v>
      </c>
      <c r="G56" s="335" t="s">
        <v>96</v>
      </c>
      <c r="H56" s="335">
        <v>12</v>
      </c>
      <c r="I56" s="343">
        <v>3</v>
      </c>
      <c r="J56" s="343">
        <v>3</v>
      </c>
      <c r="K56" s="341">
        <v>3</v>
      </c>
      <c r="L56" s="341">
        <v>3</v>
      </c>
      <c r="M56" s="38" t="s">
        <v>200</v>
      </c>
      <c r="N56" s="38" t="s">
        <v>201</v>
      </c>
      <c r="O56" s="38" t="s">
        <v>192</v>
      </c>
      <c r="P56" s="38">
        <f>P54+1</f>
        <v>46</v>
      </c>
      <c r="Q56" s="280" t="s">
        <v>816</v>
      </c>
      <c r="R56" s="38" t="s">
        <v>550</v>
      </c>
      <c r="S56" s="38" t="s">
        <v>205</v>
      </c>
      <c r="T56" s="94">
        <v>1</v>
      </c>
      <c r="U56" s="49" t="s">
        <v>575</v>
      </c>
      <c r="V56" s="96" t="s">
        <v>576</v>
      </c>
      <c r="W56" s="44" t="s">
        <v>197</v>
      </c>
      <c r="X56" s="90" t="s">
        <v>198</v>
      </c>
      <c r="Y56" s="91"/>
      <c r="Z56" s="91"/>
      <c r="AA56" s="91"/>
      <c r="AB56" s="94">
        <v>1</v>
      </c>
      <c r="AC56" s="49" t="s">
        <v>577</v>
      </c>
      <c r="AD56" s="49"/>
      <c r="AE56" s="49"/>
      <c r="AF56" s="49"/>
      <c r="AG56" s="49"/>
      <c r="AH56" s="49"/>
      <c r="AI56" s="49"/>
      <c r="AJ56" s="49"/>
      <c r="AK56" s="49"/>
      <c r="AL56" s="49"/>
      <c r="AM56" s="49"/>
      <c r="AN56" s="91"/>
      <c r="AO56" s="41"/>
      <c r="AP56" s="238"/>
      <c r="AQ56" s="238"/>
      <c r="AR56" s="140"/>
      <c r="AS56" s="156">
        <v>1</v>
      </c>
      <c r="AT56" s="156">
        <v>1</v>
      </c>
      <c r="AU56" s="279" t="s">
        <v>1370</v>
      </c>
      <c r="AV56" s="284" t="s">
        <v>1371</v>
      </c>
      <c r="AW56" s="293">
        <f t="shared" ref="AW56:AW57" si="5">(AT56*100%)/AS56</f>
        <v>1</v>
      </c>
    </row>
    <row r="57" spans="1:49" s="6" customFormat="1" ht="135">
      <c r="A57" s="350"/>
      <c r="B57" s="350"/>
      <c r="C57" s="350"/>
      <c r="D57" s="354"/>
      <c r="E57" s="354"/>
      <c r="F57" s="334"/>
      <c r="G57" s="337"/>
      <c r="H57" s="337"/>
      <c r="I57" s="345"/>
      <c r="J57" s="345"/>
      <c r="K57" s="342"/>
      <c r="L57" s="342"/>
      <c r="M57" s="38" t="s">
        <v>200</v>
      </c>
      <c r="N57" s="38" t="s">
        <v>201</v>
      </c>
      <c r="O57" s="38" t="s">
        <v>192</v>
      </c>
      <c r="P57" s="38">
        <f t="shared" si="0"/>
        <v>47</v>
      </c>
      <c r="Q57" s="42" t="s">
        <v>817</v>
      </c>
      <c r="R57" s="38" t="s">
        <v>550</v>
      </c>
      <c r="S57" s="38" t="s">
        <v>205</v>
      </c>
      <c r="T57" s="94">
        <v>1</v>
      </c>
      <c r="U57" s="49" t="s">
        <v>578</v>
      </c>
      <c r="V57" s="96" t="s">
        <v>579</v>
      </c>
      <c r="W57" s="44" t="s">
        <v>197</v>
      </c>
      <c r="X57" s="90" t="s">
        <v>198</v>
      </c>
      <c r="Y57" s="91"/>
      <c r="Z57" s="91"/>
      <c r="AA57" s="91"/>
      <c r="AB57" s="94">
        <v>1</v>
      </c>
      <c r="AC57" s="49" t="s">
        <v>580</v>
      </c>
      <c r="AD57" s="49"/>
      <c r="AE57" s="49"/>
      <c r="AF57" s="49"/>
      <c r="AG57" s="49"/>
      <c r="AH57" s="49"/>
      <c r="AI57" s="49"/>
      <c r="AJ57" s="49"/>
      <c r="AK57" s="49"/>
      <c r="AL57" s="49"/>
      <c r="AM57" s="49"/>
      <c r="AN57" s="91"/>
      <c r="AO57" s="41"/>
      <c r="AP57" s="238"/>
      <c r="AQ57" s="238"/>
      <c r="AR57" s="140"/>
      <c r="AS57" s="156">
        <v>1</v>
      </c>
      <c r="AT57" s="156">
        <v>1</v>
      </c>
      <c r="AU57" s="279" t="s">
        <v>1370</v>
      </c>
      <c r="AV57" s="284" t="s">
        <v>1371</v>
      </c>
      <c r="AW57" s="293">
        <f t="shared" si="5"/>
        <v>1</v>
      </c>
    </row>
    <row r="58" spans="1:49" s="6" customFormat="1" ht="75">
      <c r="A58" s="350"/>
      <c r="B58" s="350"/>
      <c r="C58" s="350"/>
      <c r="D58" s="43">
        <v>23</v>
      </c>
      <c r="E58" s="43" t="s">
        <v>49</v>
      </c>
      <c r="F58" s="43" t="s">
        <v>46</v>
      </c>
      <c r="G58" s="58" t="s">
        <v>97</v>
      </c>
      <c r="H58" s="75">
        <v>2</v>
      </c>
      <c r="I58" s="87">
        <v>1</v>
      </c>
      <c r="J58" s="87">
        <v>1</v>
      </c>
      <c r="K58" s="86"/>
      <c r="L58" s="86"/>
      <c r="M58" s="38"/>
      <c r="N58" s="38"/>
      <c r="O58" s="38"/>
      <c r="P58" s="38"/>
      <c r="Q58" s="42" t="s">
        <v>804</v>
      </c>
      <c r="R58" s="164"/>
      <c r="S58" s="38"/>
      <c r="T58" s="164"/>
      <c r="U58" s="58"/>
      <c r="V58" s="120"/>
      <c r="W58" s="44"/>
      <c r="X58" s="90"/>
      <c r="Y58" s="164"/>
      <c r="Z58" s="164"/>
      <c r="AA58" s="164"/>
      <c r="AB58" s="164"/>
      <c r="AC58" s="49"/>
      <c r="AD58" s="49"/>
      <c r="AE58" s="49"/>
      <c r="AF58" s="49"/>
      <c r="AG58" s="49"/>
      <c r="AH58" s="49"/>
      <c r="AI58" s="49"/>
      <c r="AJ58" s="49"/>
      <c r="AK58" s="49"/>
      <c r="AL58" s="49"/>
      <c r="AM58" s="49"/>
      <c r="AN58" s="224"/>
      <c r="AO58" s="41"/>
      <c r="AP58" s="238"/>
      <c r="AQ58" s="238"/>
      <c r="AR58" s="140"/>
      <c r="AS58" s="224"/>
      <c r="AT58" s="29"/>
      <c r="AU58" s="277"/>
      <c r="AV58" s="300"/>
      <c r="AW58" s="29"/>
    </row>
    <row r="59" spans="1:49" s="6" customFormat="1" ht="409.5">
      <c r="A59" s="350"/>
      <c r="B59" s="350"/>
      <c r="C59" s="350"/>
      <c r="D59" s="43">
        <v>24</v>
      </c>
      <c r="E59" s="43" t="s">
        <v>135</v>
      </c>
      <c r="F59" s="43" t="s">
        <v>46</v>
      </c>
      <c r="G59" s="58" t="s">
        <v>98</v>
      </c>
      <c r="H59" s="75">
        <v>3</v>
      </c>
      <c r="I59" s="87">
        <v>1</v>
      </c>
      <c r="J59" s="87">
        <v>1</v>
      </c>
      <c r="K59" s="43"/>
      <c r="L59" s="86">
        <v>1</v>
      </c>
      <c r="M59" s="38" t="s">
        <v>200</v>
      </c>
      <c r="N59" s="38" t="s">
        <v>201</v>
      </c>
      <c r="O59" s="38" t="s">
        <v>192</v>
      </c>
      <c r="P59" s="38">
        <f>P57+1</f>
        <v>48</v>
      </c>
      <c r="Q59" s="280" t="s">
        <v>632</v>
      </c>
      <c r="R59" s="164" t="s">
        <v>545</v>
      </c>
      <c r="S59" s="38" t="s">
        <v>205</v>
      </c>
      <c r="T59" s="164">
        <v>1</v>
      </c>
      <c r="U59" s="164" t="s">
        <v>633</v>
      </c>
      <c r="V59" s="164" t="s">
        <v>634</v>
      </c>
      <c r="W59" s="44" t="s">
        <v>197</v>
      </c>
      <c r="X59" s="90" t="s">
        <v>198</v>
      </c>
      <c r="Y59" s="121"/>
      <c r="Z59" s="121"/>
      <c r="AA59" s="121"/>
      <c r="AB59" s="32">
        <v>1</v>
      </c>
      <c r="AC59" s="49" t="s">
        <v>635</v>
      </c>
      <c r="AD59" s="49"/>
      <c r="AE59" s="49"/>
      <c r="AF59" s="49"/>
      <c r="AG59" s="49"/>
      <c r="AH59" s="49"/>
      <c r="AI59" s="49"/>
      <c r="AJ59" s="49"/>
      <c r="AK59" s="49"/>
      <c r="AL59" s="49"/>
      <c r="AM59" s="49"/>
      <c r="AN59" s="197"/>
      <c r="AO59" s="264"/>
      <c r="AP59" s="223" t="s">
        <v>1322</v>
      </c>
      <c r="AQ59" s="223" t="s">
        <v>1323</v>
      </c>
      <c r="AR59" s="262"/>
      <c r="AS59" s="228">
        <v>1</v>
      </c>
      <c r="AT59" s="228">
        <v>1</v>
      </c>
      <c r="AU59" s="279" t="s">
        <v>1372</v>
      </c>
      <c r="AV59" s="284" t="s">
        <v>1373</v>
      </c>
      <c r="AW59" s="293">
        <f t="shared" ref="AW59:AW60" si="6">(AT59*100%)/AS59</f>
        <v>1</v>
      </c>
    </row>
    <row r="60" spans="1:49" s="6" customFormat="1" ht="75" customHeight="1">
      <c r="A60" s="350"/>
      <c r="B60" s="350"/>
      <c r="C60" s="350"/>
      <c r="D60" s="353">
        <v>25</v>
      </c>
      <c r="E60" s="396" t="s">
        <v>50</v>
      </c>
      <c r="F60" s="332" t="s">
        <v>51</v>
      </c>
      <c r="G60" s="335" t="s">
        <v>99</v>
      </c>
      <c r="H60" s="335">
        <v>100</v>
      </c>
      <c r="I60" s="343">
        <v>100</v>
      </c>
      <c r="J60" s="343">
        <v>100</v>
      </c>
      <c r="K60" s="341">
        <v>100</v>
      </c>
      <c r="L60" s="341">
        <v>100</v>
      </c>
      <c r="M60" s="82" t="s">
        <v>225</v>
      </c>
      <c r="N60" s="82" t="s">
        <v>201</v>
      </c>
      <c r="O60" s="82" t="s">
        <v>478</v>
      </c>
      <c r="P60" s="38">
        <f t="shared" si="0"/>
        <v>49</v>
      </c>
      <c r="Q60" s="42" t="s">
        <v>479</v>
      </c>
      <c r="R60" s="165" t="s">
        <v>480</v>
      </c>
      <c r="S60" s="122" t="s">
        <v>434</v>
      </c>
      <c r="T60" s="41">
        <v>1</v>
      </c>
      <c r="U60" s="165" t="s">
        <v>481</v>
      </c>
      <c r="V60" s="165" t="s">
        <v>482</v>
      </c>
      <c r="W60" s="165" t="s">
        <v>197</v>
      </c>
      <c r="X60" s="41" t="s">
        <v>236</v>
      </c>
      <c r="Y60" s="41"/>
      <c r="Z60" s="41"/>
      <c r="AA60" s="41"/>
      <c r="AB60" s="41">
        <v>1</v>
      </c>
      <c r="AC60" s="123" t="s">
        <v>483</v>
      </c>
      <c r="AD60" s="123"/>
      <c r="AE60" s="123"/>
      <c r="AF60" s="123"/>
      <c r="AG60" s="123"/>
      <c r="AH60" s="123"/>
      <c r="AI60" s="123"/>
      <c r="AJ60" s="123"/>
      <c r="AK60" s="123"/>
      <c r="AL60" s="123"/>
      <c r="AM60" s="123"/>
      <c r="AN60" s="41"/>
      <c r="AO60" s="41"/>
      <c r="AP60" s="238"/>
      <c r="AQ60" s="238"/>
      <c r="AR60" s="140"/>
      <c r="AS60" s="159">
        <v>1</v>
      </c>
      <c r="AT60" s="282">
        <v>1</v>
      </c>
      <c r="AU60" s="279" t="s">
        <v>1398</v>
      </c>
      <c r="AV60" s="284" t="s">
        <v>1399</v>
      </c>
      <c r="AW60" s="293">
        <f t="shared" si="6"/>
        <v>1</v>
      </c>
    </row>
    <row r="61" spans="1:49" s="6" customFormat="1" ht="207" customHeight="1">
      <c r="A61" s="350"/>
      <c r="B61" s="350"/>
      <c r="C61" s="350"/>
      <c r="D61" s="365"/>
      <c r="E61" s="397"/>
      <c r="F61" s="333"/>
      <c r="G61" s="336"/>
      <c r="H61" s="336"/>
      <c r="I61" s="344"/>
      <c r="J61" s="344"/>
      <c r="K61" s="346"/>
      <c r="L61" s="346"/>
      <c r="M61" s="82" t="s">
        <v>225</v>
      </c>
      <c r="N61" s="82" t="s">
        <v>201</v>
      </c>
      <c r="O61" s="82" t="s">
        <v>478</v>
      </c>
      <c r="P61" s="38">
        <f t="shared" si="0"/>
        <v>50</v>
      </c>
      <c r="Q61" s="42" t="s">
        <v>484</v>
      </c>
      <c r="R61" s="165" t="s">
        <v>485</v>
      </c>
      <c r="S61" s="165" t="s">
        <v>486</v>
      </c>
      <c r="T61" s="41">
        <v>1</v>
      </c>
      <c r="U61" s="165" t="s">
        <v>487</v>
      </c>
      <c r="V61" s="165" t="s">
        <v>488</v>
      </c>
      <c r="W61" s="165" t="s">
        <v>197</v>
      </c>
      <c r="X61" s="41" t="s">
        <v>236</v>
      </c>
      <c r="Y61" s="41"/>
      <c r="Z61" s="41">
        <v>1</v>
      </c>
      <c r="AA61" s="41"/>
      <c r="AB61" s="41"/>
      <c r="AC61" s="123" t="s">
        <v>489</v>
      </c>
      <c r="AD61" s="187"/>
      <c r="AE61" s="188"/>
      <c r="AF61" s="178"/>
      <c r="AG61" s="178"/>
      <c r="AH61" s="189"/>
      <c r="AI61" s="41">
        <v>1</v>
      </c>
      <c r="AJ61" s="41">
        <v>1</v>
      </c>
      <c r="AK61" s="205" t="s">
        <v>1046</v>
      </c>
      <c r="AL61" s="208" t="s">
        <v>1047</v>
      </c>
      <c r="AM61" s="197">
        <f>(AJ61*100%)/AI61</f>
        <v>1</v>
      </c>
      <c r="AN61" s="41"/>
      <c r="AO61" s="41"/>
      <c r="AP61" s="225" t="s">
        <v>996</v>
      </c>
      <c r="AQ61" s="225" t="s">
        <v>991</v>
      </c>
      <c r="AR61" s="225" t="s">
        <v>992</v>
      </c>
      <c r="AS61" s="41"/>
      <c r="AT61" s="29"/>
      <c r="AU61" s="277"/>
      <c r="AV61" s="300"/>
      <c r="AW61" s="29"/>
    </row>
    <row r="62" spans="1:49" s="6" customFormat="1" ht="285">
      <c r="A62" s="350"/>
      <c r="B62" s="350"/>
      <c r="C62" s="350"/>
      <c r="D62" s="365"/>
      <c r="E62" s="397"/>
      <c r="F62" s="333"/>
      <c r="G62" s="336"/>
      <c r="H62" s="336"/>
      <c r="I62" s="344"/>
      <c r="J62" s="344"/>
      <c r="K62" s="346"/>
      <c r="L62" s="346"/>
      <c r="M62" s="82" t="s">
        <v>225</v>
      </c>
      <c r="N62" s="82" t="s">
        <v>201</v>
      </c>
      <c r="O62" s="82" t="s">
        <v>478</v>
      </c>
      <c r="P62" s="38">
        <f t="shared" si="0"/>
        <v>51</v>
      </c>
      <c r="Q62" s="280" t="s">
        <v>490</v>
      </c>
      <c r="R62" s="165" t="s">
        <v>491</v>
      </c>
      <c r="S62" s="165" t="s">
        <v>492</v>
      </c>
      <c r="T62" s="41">
        <v>1</v>
      </c>
      <c r="U62" s="165" t="s">
        <v>493</v>
      </c>
      <c r="V62" s="165" t="s">
        <v>494</v>
      </c>
      <c r="W62" s="165" t="s">
        <v>197</v>
      </c>
      <c r="X62" s="41" t="s">
        <v>236</v>
      </c>
      <c r="Y62" s="41"/>
      <c r="Z62" s="41">
        <v>1</v>
      </c>
      <c r="AA62" s="41"/>
      <c r="AB62" s="41"/>
      <c r="AC62" s="123" t="s">
        <v>495</v>
      </c>
      <c r="AD62" s="187"/>
      <c r="AE62" s="188"/>
      <c r="AF62" s="178"/>
      <c r="AG62" s="178"/>
      <c r="AH62" s="189"/>
      <c r="AI62" s="41">
        <v>1</v>
      </c>
      <c r="AJ62" s="41">
        <v>1</v>
      </c>
      <c r="AK62" s="205" t="s">
        <v>1048</v>
      </c>
      <c r="AL62" s="208" t="s">
        <v>1049</v>
      </c>
      <c r="AM62" s="197">
        <f>(AJ62*100%)/AI62</f>
        <v>1</v>
      </c>
      <c r="AN62" s="41"/>
      <c r="AO62" s="41"/>
      <c r="AP62" s="225" t="s">
        <v>997</v>
      </c>
      <c r="AQ62" s="225" t="s">
        <v>993</v>
      </c>
      <c r="AR62" s="225" t="s">
        <v>994</v>
      </c>
      <c r="AS62" s="41"/>
      <c r="AT62" s="29"/>
      <c r="AU62" s="277"/>
      <c r="AV62" s="300"/>
      <c r="AW62" s="29"/>
    </row>
    <row r="63" spans="1:49" s="6" customFormat="1" ht="187.5" customHeight="1">
      <c r="A63" s="350"/>
      <c r="B63" s="350"/>
      <c r="C63" s="350"/>
      <c r="D63" s="365"/>
      <c r="E63" s="397"/>
      <c r="F63" s="333"/>
      <c r="G63" s="336"/>
      <c r="H63" s="336"/>
      <c r="I63" s="344"/>
      <c r="J63" s="344"/>
      <c r="K63" s="346"/>
      <c r="L63" s="346"/>
      <c r="M63" s="82" t="s">
        <v>225</v>
      </c>
      <c r="N63" s="82" t="s">
        <v>201</v>
      </c>
      <c r="O63" s="82" t="s">
        <v>478</v>
      </c>
      <c r="P63" s="38">
        <f t="shared" si="0"/>
        <v>52</v>
      </c>
      <c r="Q63" s="280" t="s">
        <v>496</v>
      </c>
      <c r="R63" s="165" t="s">
        <v>497</v>
      </c>
      <c r="S63" s="165" t="s">
        <v>486</v>
      </c>
      <c r="T63" s="41">
        <v>2</v>
      </c>
      <c r="U63" s="165" t="s">
        <v>498</v>
      </c>
      <c r="V63" s="165" t="s">
        <v>499</v>
      </c>
      <c r="W63" s="165" t="s">
        <v>197</v>
      </c>
      <c r="X63" s="41" t="s">
        <v>236</v>
      </c>
      <c r="Y63" s="41"/>
      <c r="Z63" s="41"/>
      <c r="AA63" s="41">
        <v>1</v>
      </c>
      <c r="AB63" s="41">
        <v>1</v>
      </c>
      <c r="AC63" s="123" t="s">
        <v>498</v>
      </c>
      <c r="AD63" s="187"/>
      <c r="AE63" s="188"/>
      <c r="AF63" s="178"/>
      <c r="AG63" s="178"/>
      <c r="AH63" s="189"/>
      <c r="AI63" s="41"/>
      <c r="AJ63" s="41"/>
      <c r="AK63" s="123"/>
      <c r="AL63" s="196"/>
      <c r="AM63" s="140"/>
      <c r="AN63" s="41">
        <v>1</v>
      </c>
      <c r="AO63" s="41">
        <v>1</v>
      </c>
      <c r="AP63" s="40" t="s">
        <v>998</v>
      </c>
      <c r="AQ63" s="40" t="s">
        <v>975</v>
      </c>
      <c r="AR63" s="234">
        <f>(AO63*100%)/AN63</f>
        <v>1</v>
      </c>
      <c r="AS63" s="159">
        <v>1</v>
      </c>
      <c r="AT63" s="159">
        <v>1</v>
      </c>
      <c r="AU63" s="279" t="s">
        <v>998</v>
      </c>
      <c r="AV63" s="284" t="s">
        <v>975</v>
      </c>
      <c r="AW63" s="293">
        <f t="shared" ref="AW63:AW66" si="7">(AT63*100%)/AS63</f>
        <v>1</v>
      </c>
    </row>
    <row r="64" spans="1:49" s="6" customFormat="1" ht="187.5" customHeight="1">
      <c r="A64" s="350"/>
      <c r="B64" s="350"/>
      <c r="C64" s="350"/>
      <c r="D64" s="365"/>
      <c r="E64" s="397"/>
      <c r="F64" s="333"/>
      <c r="G64" s="336"/>
      <c r="H64" s="336"/>
      <c r="I64" s="344"/>
      <c r="J64" s="344"/>
      <c r="K64" s="346"/>
      <c r="L64" s="346"/>
      <c r="M64" s="82" t="s">
        <v>225</v>
      </c>
      <c r="N64" s="82" t="s">
        <v>201</v>
      </c>
      <c r="O64" s="82" t="s">
        <v>478</v>
      </c>
      <c r="P64" s="38">
        <f t="shared" si="0"/>
        <v>53</v>
      </c>
      <c r="Q64" s="42" t="s">
        <v>500</v>
      </c>
      <c r="R64" s="165" t="s">
        <v>501</v>
      </c>
      <c r="S64" s="165" t="s">
        <v>486</v>
      </c>
      <c r="T64" s="41">
        <v>1</v>
      </c>
      <c r="U64" s="165" t="s">
        <v>502</v>
      </c>
      <c r="V64" s="165" t="s">
        <v>503</v>
      </c>
      <c r="W64" s="165" t="s">
        <v>197</v>
      </c>
      <c r="X64" s="41" t="s">
        <v>236</v>
      </c>
      <c r="Y64" s="41"/>
      <c r="Z64" s="41"/>
      <c r="AA64" s="41"/>
      <c r="AB64" s="41">
        <v>1</v>
      </c>
      <c r="AC64" s="123" t="s">
        <v>504</v>
      </c>
      <c r="AD64" s="187"/>
      <c r="AE64" s="188"/>
      <c r="AF64" s="178"/>
      <c r="AG64" s="178"/>
      <c r="AH64" s="189"/>
      <c r="AI64" s="41"/>
      <c r="AJ64" s="41"/>
      <c r="AK64" s="123"/>
      <c r="AL64" s="196"/>
      <c r="AM64" s="140"/>
      <c r="AN64" s="41"/>
      <c r="AO64" s="235"/>
      <c r="AP64" s="236"/>
      <c r="AQ64" s="236"/>
      <c r="AR64" s="237"/>
      <c r="AS64" s="159">
        <v>1</v>
      </c>
      <c r="AT64" s="159">
        <v>1</v>
      </c>
      <c r="AU64" s="279" t="s">
        <v>1306</v>
      </c>
      <c r="AV64" s="284" t="s">
        <v>1307</v>
      </c>
      <c r="AW64" s="293">
        <f t="shared" si="7"/>
        <v>1</v>
      </c>
    </row>
    <row r="65" spans="1:49" s="6" customFormat="1" ht="345">
      <c r="A65" s="350"/>
      <c r="B65" s="350" t="s">
        <v>165</v>
      </c>
      <c r="C65" s="351" t="s">
        <v>175</v>
      </c>
      <c r="D65" s="80">
        <v>26</v>
      </c>
      <c r="E65" s="80" t="s">
        <v>52</v>
      </c>
      <c r="F65" s="84" t="s">
        <v>51</v>
      </c>
      <c r="G65" s="76" t="s">
        <v>100</v>
      </c>
      <c r="H65" s="76">
        <v>100</v>
      </c>
      <c r="I65" s="72">
        <v>100</v>
      </c>
      <c r="J65" s="72">
        <v>100</v>
      </c>
      <c r="K65" s="73">
        <v>100</v>
      </c>
      <c r="L65" s="73">
        <v>100</v>
      </c>
      <c r="M65" s="124" t="s">
        <v>190</v>
      </c>
      <c r="N65" s="38" t="s">
        <v>191</v>
      </c>
      <c r="O65" s="38" t="s">
        <v>202</v>
      </c>
      <c r="P65" s="38">
        <f t="shared" si="0"/>
        <v>54</v>
      </c>
      <c r="Q65" s="280" t="s">
        <v>209</v>
      </c>
      <c r="R65" s="38" t="s">
        <v>9</v>
      </c>
      <c r="S65" s="38" t="s">
        <v>194</v>
      </c>
      <c r="T65" s="90">
        <v>1</v>
      </c>
      <c r="U65" s="42" t="s">
        <v>210</v>
      </c>
      <c r="V65" s="125" t="s">
        <v>211</v>
      </c>
      <c r="W65" s="44" t="s">
        <v>197</v>
      </c>
      <c r="X65" s="90" t="s">
        <v>198</v>
      </c>
      <c r="Y65" s="94"/>
      <c r="Z65" s="126">
        <v>0.5</v>
      </c>
      <c r="AA65" s="94"/>
      <c r="AB65" s="126">
        <v>0.5</v>
      </c>
      <c r="AC65" s="49" t="s">
        <v>212</v>
      </c>
      <c r="AD65" s="193"/>
      <c r="AE65" s="188"/>
      <c r="AF65" s="178"/>
      <c r="AG65" s="178"/>
      <c r="AH65" s="189"/>
      <c r="AI65" s="126">
        <v>0.5</v>
      </c>
      <c r="AJ65" s="126">
        <v>0.5</v>
      </c>
      <c r="AK65" s="210" t="s">
        <v>1050</v>
      </c>
      <c r="AL65" s="196" t="s">
        <v>1051</v>
      </c>
      <c r="AM65" s="197">
        <f>(AJ65*100%)/AI65</f>
        <v>1</v>
      </c>
      <c r="AN65" s="94"/>
      <c r="AO65" s="41"/>
      <c r="AP65" s="238"/>
      <c r="AQ65" s="238"/>
      <c r="AR65" s="140"/>
      <c r="AS65" s="229">
        <v>0.5</v>
      </c>
      <c r="AT65" s="159">
        <v>0.5</v>
      </c>
      <c r="AU65" s="279" t="s">
        <v>1300</v>
      </c>
      <c r="AV65" s="284" t="s">
        <v>1301</v>
      </c>
      <c r="AW65" s="293">
        <f t="shared" si="7"/>
        <v>1</v>
      </c>
    </row>
    <row r="66" spans="1:49" s="6" customFormat="1" ht="210">
      <c r="A66" s="350"/>
      <c r="B66" s="350"/>
      <c r="C66" s="357"/>
      <c r="D66" s="80">
        <v>27</v>
      </c>
      <c r="E66" s="80" t="s">
        <v>53</v>
      </c>
      <c r="F66" s="84" t="s">
        <v>51</v>
      </c>
      <c r="G66" s="76" t="s">
        <v>101</v>
      </c>
      <c r="H66" s="76">
        <v>100</v>
      </c>
      <c r="I66" s="72"/>
      <c r="J66" s="72">
        <v>100</v>
      </c>
      <c r="K66" s="73">
        <v>100</v>
      </c>
      <c r="L66" s="73">
        <v>100</v>
      </c>
      <c r="M66" s="38" t="s">
        <v>190</v>
      </c>
      <c r="N66" s="38" t="s">
        <v>191</v>
      </c>
      <c r="O66" s="38" t="s">
        <v>202</v>
      </c>
      <c r="P66" s="38">
        <f t="shared" si="0"/>
        <v>55</v>
      </c>
      <c r="Q66" s="280" t="s">
        <v>213</v>
      </c>
      <c r="R66" s="38" t="s">
        <v>9</v>
      </c>
      <c r="S66" s="38" t="s">
        <v>194</v>
      </c>
      <c r="T66" s="41">
        <v>1</v>
      </c>
      <c r="U66" s="123" t="s">
        <v>214</v>
      </c>
      <c r="V66" s="125" t="s">
        <v>215</v>
      </c>
      <c r="W66" s="44" t="s">
        <v>197</v>
      </c>
      <c r="X66" s="90" t="s">
        <v>198</v>
      </c>
      <c r="Y66" s="41"/>
      <c r="Z66" s="41">
        <v>0.5</v>
      </c>
      <c r="AA66" s="41"/>
      <c r="AB66" s="41">
        <v>0.5</v>
      </c>
      <c r="AC66" s="49" t="s">
        <v>216</v>
      </c>
      <c r="AD66" s="187"/>
      <c r="AE66" s="188"/>
      <c r="AF66" s="178"/>
      <c r="AG66" s="178"/>
      <c r="AH66" s="189"/>
      <c r="AI66" s="41">
        <v>0.5</v>
      </c>
      <c r="AJ66" s="126">
        <v>0.5</v>
      </c>
      <c r="AK66" s="123" t="s">
        <v>1052</v>
      </c>
      <c r="AL66" s="196" t="s">
        <v>1051</v>
      </c>
      <c r="AM66" s="197">
        <f>(AJ66*100%)/AI66</f>
        <v>1</v>
      </c>
      <c r="AN66" s="41"/>
      <c r="AO66" s="41"/>
      <c r="AP66" s="238"/>
      <c r="AQ66" s="238"/>
      <c r="AR66" s="140"/>
      <c r="AS66" s="159">
        <v>0.5</v>
      </c>
      <c r="AT66" s="159">
        <v>0.5</v>
      </c>
      <c r="AU66" s="279" t="s">
        <v>1302</v>
      </c>
      <c r="AV66" s="284" t="s">
        <v>1301</v>
      </c>
      <c r="AW66" s="293">
        <f t="shared" si="7"/>
        <v>1</v>
      </c>
    </row>
    <row r="67" spans="1:49" s="6" customFormat="1" ht="90">
      <c r="A67" s="350"/>
      <c r="B67" s="350"/>
      <c r="C67" s="357"/>
      <c r="D67" s="353">
        <v>28</v>
      </c>
      <c r="E67" s="353" t="s">
        <v>874</v>
      </c>
      <c r="F67" s="332" t="s">
        <v>9</v>
      </c>
      <c r="G67" s="335" t="s">
        <v>875</v>
      </c>
      <c r="H67" s="335">
        <v>1</v>
      </c>
      <c r="I67" s="62"/>
      <c r="J67" s="87" t="s">
        <v>88</v>
      </c>
      <c r="K67" s="341">
        <v>0.3</v>
      </c>
      <c r="L67" s="341">
        <v>0.3</v>
      </c>
      <c r="M67" s="38" t="s">
        <v>190</v>
      </c>
      <c r="N67" s="38" t="s">
        <v>191</v>
      </c>
      <c r="O67" s="38" t="s">
        <v>202</v>
      </c>
      <c r="P67" s="38"/>
      <c r="Q67" s="42" t="s">
        <v>818</v>
      </c>
      <c r="R67" s="38"/>
      <c r="S67" s="38"/>
      <c r="T67" s="90"/>
      <c r="U67" s="49"/>
      <c r="V67" s="38"/>
      <c r="W67" s="44"/>
      <c r="X67" s="90"/>
      <c r="Y67" s="41"/>
      <c r="Z67" s="41"/>
      <c r="AA67" s="41"/>
      <c r="AB67" s="41"/>
      <c r="AC67" s="49"/>
      <c r="AD67" s="49"/>
      <c r="AE67" s="49"/>
      <c r="AF67" s="49"/>
      <c r="AG67" s="49"/>
      <c r="AH67" s="49"/>
      <c r="AI67" s="49"/>
      <c r="AJ67" s="49"/>
      <c r="AK67" s="49"/>
      <c r="AL67" s="49"/>
      <c r="AM67" s="49"/>
      <c r="AN67" s="41"/>
      <c r="AO67" s="41"/>
      <c r="AP67" s="238"/>
      <c r="AQ67" s="238"/>
      <c r="AR67" s="140"/>
      <c r="AS67" s="41"/>
      <c r="AT67" s="29"/>
      <c r="AU67" s="277"/>
      <c r="AV67" s="300"/>
      <c r="AW67" s="29"/>
    </row>
    <row r="68" spans="1:49" s="6" customFormat="1" ht="90">
      <c r="A68" s="350"/>
      <c r="B68" s="350"/>
      <c r="C68" s="422"/>
      <c r="D68" s="354"/>
      <c r="E68" s="354"/>
      <c r="F68" s="334"/>
      <c r="G68" s="337"/>
      <c r="H68" s="337"/>
      <c r="I68" s="63"/>
      <c r="J68" s="72"/>
      <c r="K68" s="342"/>
      <c r="L68" s="342"/>
      <c r="M68" s="38" t="s">
        <v>190</v>
      </c>
      <c r="N68" s="38" t="s">
        <v>191</v>
      </c>
      <c r="O68" s="38" t="s">
        <v>202</v>
      </c>
      <c r="P68" s="38"/>
      <c r="Q68" s="42" t="s">
        <v>818</v>
      </c>
      <c r="R68" s="38"/>
      <c r="S68" s="38"/>
      <c r="T68" s="90"/>
      <c r="U68" s="49"/>
      <c r="V68" s="38"/>
      <c r="W68" s="44"/>
      <c r="X68" s="90"/>
      <c r="Y68" s="41"/>
      <c r="Z68" s="41"/>
      <c r="AA68" s="41"/>
      <c r="AB68" s="41"/>
      <c r="AC68" s="49"/>
      <c r="AD68" s="49"/>
      <c r="AE68" s="49"/>
      <c r="AF68" s="49"/>
      <c r="AG68" s="49"/>
      <c r="AH68" s="49"/>
      <c r="AI68" s="49"/>
      <c r="AJ68" s="49"/>
      <c r="AK68" s="49"/>
      <c r="AL68" s="49"/>
      <c r="AM68" s="49"/>
      <c r="AN68" s="41"/>
      <c r="AO68" s="41"/>
      <c r="AP68" s="238"/>
      <c r="AQ68" s="238"/>
      <c r="AR68" s="140"/>
      <c r="AS68" s="41"/>
      <c r="AT68" s="29"/>
      <c r="AU68" s="277"/>
      <c r="AV68" s="300"/>
      <c r="AW68" s="29"/>
    </row>
    <row r="69" spans="1:49" s="6" customFormat="1" ht="309.75" customHeight="1">
      <c r="A69" s="350"/>
      <c r="B69" s="350"/>
      <c r="C69" s="350" t="s">
        <v>176</v>
      </c>
      <c r="D69" s="80">
        <v>29</v>
      </c>
      <c r="E69" s="80" t="s">
        <v>140</v>
      </c>
      <c r="F69" s="84" t="s">
        <v>51</v>
      </c>
      <c r="G69" s="76" t="s">
        <v>142</v>
      </c>
      <c r="H69" s="76">
        <v>1</v>
      </c>
      <c r="I69" s="72" t="s">
        <v>128</v>
      </c>
      <c r="J69" s="72" t="s">
        <v>129</v>
      </c>
      <c r="K69" s="86">
        <f>0.23/2</f>
        <v>0.115</v>
      </c>
      <c r="L69" s="86">
        <f>0.23/2</f>
        <v>0.115</v>
      </c>
      <c r="M69" s="38" t="s">
        <v>200</v>
      </c>
      <c r="N69" s="38" t="s">
        <v>231</v>
      </c>
      <c r="O69" s="38" t="s">
        <v>232</v>
      </c>
      <c r="P69" s="38">
        <f>P66+1</f>
        <v>56</v>
      </c>
      <c r="Q69" s="42" t="s">
        <v>375</v>
      </c>
      <c r="R69" s="165" t="s">
        <v>218</v>
      </c>
      <c r="S69" s="38" t="s">
        <v>219</v>
      </c>
      <c r="T69" s="41">
        <v>1</v>
      </c>
      <c r="U69" s="123" t="s">
        <v>140</v>
      </c>
      <c r="V69" s="38" t="s">
        <v>376</v>
      </c>
      <c r="W69" s="44" t="s">
        <v>197</v>
      </c>
      <c r="X69" s="90" t="s">
        <v>198</v>
      </c>
      <c r="Y69" s="41"/>
      <c r="Z69" s="41">
        <v>0.5</v>
      </c>
      <c r="AA69" s="41"/>
      <c r="AB69" s="41">
        <v>0.5</v>
      </c>
      <c r="AC69" s="49" t="s">
        <v>377</v>
      </c>
      <c r="AD69" s="187"/>
      <c r="AE69" s="188"/>
      <c r="AF69" s="178"/>
      <c r="AG69" s="178"/>
      <c r="AH69" s="189"/>
      <c r="AI69" s="41">
        <v>0.5</v>
      </c>
      <c r="AJ69" s="41">
        <v>0.5</v>
      </c>
      <c r="AK69" s="123" t="s">
        <v>1053</v>
      </c>
      <c r="AL69" s="196" t="s">
        <v>1054</v>
      </c>
      <c r="AM69" s="197">
        <f>(AJ69*100%)/AI69</f>
        <v>1</v>
      </c>
      <c r="AN69" s="41"/>
      <c r="AO69" s="41"/>
      <c r="AP69" s="238"/>
      <c r="AQ69" s="238"/>
      <c r="AR69" s="140"/>
      <c r="AS69" s="159">
        <v>0.5</v>
      </c>
      <c r="AT69" s="159">
        <v>0.5</v>
      </c>
      <c r="AU69" s="279" t="s">
        <v>1400</v>
      </c>
      <c r="AV69" s="284" t="s">
        <v>1303</v>
      </c>
      <c r="AW69" s="293">
        <f t="shared" ref="AW69:AW73" si="8">(AT69*100%)/AS69</f>
        <v>1</v>
      </c>
    </row>
    <row r="70" spans="1:49" s="6" customFormat="1" ht="315">
      <c r="A70" s="350"/>
      <c r="B70" s="350"/>
      <c r="C70" s="350"/>
      <c r="D70" s="80">
        <v>30</v>
      </c>
      <c r="E70" s="80" t="s">
        <v>141</v>
      </c>
      <c r="F70" s="84" t="s">
        <v>51</v>
      </c>
      <c r="G70" s="76" t="s">
        <v>143</v>
      </c>
      <c r="H70" s="76">
        <v>1</v>
      </c>
      <c r="I70" s="72" t="s">
        <v>128</v>
      </c>
      <c r="J70" s="72" t="s">
        <v>129</v>
      </c>
      <c r="K70" s="73">
        <v>0.18</v>
      </c>
      <c r="L70" s="73">
        <v>0.18</v>
      </c>
      <c r="M70" s="38" t="s">
        <v>200</v>
      </c>
      <c r="N70" s="38" t="s">
        <v>231</v>
      </c>
      <c r="O70" s="38" t="s">
        <v>232</v>
      </c>
      <c r="P70" s="38">
        <f t="shared" si="0"/>
        <v>57</v>
      </c>
      <c r="Q70" s="42" t="s">
        <v>378</v>
      </c>
      <c r="R70" s="165" t="s">
        <v>218</v>
      </c>
      <c r="S70" s="38" t="s">
        <v>219</v>
      </c>
      <c r="T70" s="41">
        <v>1</v>
      </c>
      <c r="U70" s="123" t="s">
        <v>141</v>
      </c>
      <c r="V70" s="38" t="s">
        <v>379</v>
      </c>
      <c r="W70" s="44" t="s">
        <v>197</v>
      </c>
      <c r="X70" s="90" t="s">
        <v>198</v>
      </c>
      <c r="Y70" s="41"/>
      <c r="Z70" s="41">
        <v>0.5</v>
      </c>
      <c r="AA70" s="41"/>
      <c r="AB70" s="41">
        <v>0.5</v>
      </c>
      <c r="AC70" s="49" t="s">
        <v>377</v>
      </c>
      <c r="AD70" s="187"/>
      <c r="AE70" s="188"/>
      <c r="AF70" s="178"/>
      <c r="AG70" s="178"/>
      <c r="AH70" s="189"/>
      <c r="AI70" s="41">
        <v>0.5</v>
      </c>
      <c r="AJ70" s="41">
        <v>0.5</v>
      </c>
      <c r="AK70" s="123" t="s">
        <v>1055</v>
      </c>
      <c r="AL70" s="196" t="s">
        <v>1054</v>
      </c>
      <c r="AM70" s="197">
        <f>(AJ70*100%)/AI70</f>
        <v>1</v>
      </c>
      <c r="AN70" s="41"/>
      <c r="AO70" s="41"/>
      <c r="AP70" s="238"/>
      <c r="AQ70" s="238"/>
      <c r="AR70" s="140"/>
      <c r="AS70" s="159">
        <v>0.5</v>
      </c>
      <c r="AT70" s="159">
        <v>0.5</v>
      </c>
      <c r="AU70" s="279" t="s">
        <v>1401</v>
      </c>
      <c r="AV70" s="284" t="s">
        <v>1303</v>
      </c>
      <c r="AW70" s="293">
        <f t="shared" si="8"/>
        <v>1</v>
      </c>
    </row>
    <row r="71" spans="1:49" s="6" customFormat="1" ht="303.75" customHeight="1">
      <c r="A71" s="350"/>
      <c r="B71" s="350"/>
      <c r="C71" s="350"/>
      <c r="D71" s="43">
        <v>31</v>
      </c>
      <c r="E71" s="43" t="s">
        <v>148</v>
      </c>
      <c r="F71" s="43" t="s">
        <v>51</v>
      </c>
      <c r="G71" s="58" t="s">
        <v>102</v>
      </c>
      <c r="H71" s="75">
        <v>90</v>
      </c>
      <c r="I71" s="87">
        <v>90</v>
      </c>
      <c r="J71" s="87">
        <v>92</v>
      </c>
      <c r="K71" s="86">
        <v>94</v>
      </c>
      <c r="L71" s="86">
        <v>96</v>
      </c>
      <c r="M71" s="38" t="s">
        <v>190</v>
      </c>
      <c r="N71" s="38" t="s">
        <v>191</v>
      </c>
      <c r="O71" s="38" t="s">
        <v>202</v>
      </c>
      <c r="P71" s="38">
        <f t="shared" si="0"/>
        <v>58</v>
      </c>
      <c r="Q71" s="280" t="s">
        <v>506</v>
      </c>
      <c r="R71" s="38" t="s">
        <v>507</v>
      </c>
      <c r="S71" s="38" t="s">
        <v>296</v>
      </c>
      <c r="T71" s="28">
        <v>0.96</v>
      </c>
      <c r="U71" s="49" t="s">
        <v>508</v>
      </c>
      <c r="V71" s="120" t="s">
        <v>509</v>
      </c>
      <c r="W71" s="44" t="s">
        <v>217</v>
      </c>
      <c r="X71" s="90" t="s">
        <v>198</v>
      </c>
      <c r="Y71" s="38"/>
      <c r="Z71" s="38"/>
      <c r="AA71" s="38"/>
      <c r="AB71" s="28">
        <v>0.96</v>
      </c>
      <c r="AC71" s="49" t="s">
        <v>510</v>
      </c>
      <c r="AD71" s="190"/>
      <c r="AE71" s="311"/>
      <c r="AF71" s="178"/>
      <c r="AG71" s="178"/>
      <c r="AH71" s="189"/>
      <c r="AI71" s="105"/>
      <c r="AJ71" s="211"/>
      <c r="AK71" s="123"/>
      <c r="AL71" s="196"/>
      <c r="AM71" s="140"/>
      <c r="AN71" s="105"/>
      <c r="AO71" s="211"/>
      <c r="AP71" s="238"/>
      <c r="AQ71" s="238"/>
      <c r="AR71" s="140"/>
      <c r="AS71" s="320">
        <v>0.96</v>
      </c>
      <c r="AT71" s="283">
        <v>0.91</v>
      </c>
      <c r="AU71" s="279" t="s">
        <v>1384</v>
      </c>
      <c r="AV71" s="284" t="s">
        <v>1385</v>
      </c>
      <c r="AW71" s="293">
        <f t="shared" si="8"/>
        <v>0.94791666666666674</v>
      </c>
    </row>
    <row r="72" spans="1:49" s="6" customFormat="1" ht="131.25" customHeight="1">
      <c r="A72" s="350"/>
      <c r="B72" s="350"/>
      <c r="C72" s="350"/>
      <c r="D72" s="80">
        <v>32</v>
      </c>
      <c r="E72" s="43" t="s">
        <v>149</v>
      </c>
      <c r="F72" s="43" t="s">
        <v>51</v>
      </c>
      <c r="G72" s="58" t="s">
        <v>103</v>
      </c>
      <c r="H72" s="76">
        <v>2</v>
      </c>
      <c r="I72" s="59"/>
      <c r="J72" s="59">
        <v>1</v>
      </c>
      <c r="K72" s="86"/>
      <c r="L72" s="75">
        <v>1</v>
      </c>
      <c r="M72" s="38" t="s">
        <v>190</v>
      </c>
      <c r="N72" s="38" t="s">
        <v>191</v>
      </c>
      <c r="O72" s="38" t="s">
        <v>202</v>
      </c>
      <c r="P72" s="38">
        <f t="shared" si="0"/>
        <v>59</v>
      </c>
      <c r="Q72" s="324" t="s">
        <v>636</v>
      </c>
      <c r="R72" s="38" t="s">
        <v>637</v>
      </c>
      <c r="S72" s="38" t="s">
        <v>296</v>
      </c>
      <c r="T72" s="38">
        <v>1</v>
      </c>
      <c r="U72" s="38" t="s">
        <v>638</v>
      </c>
      <c r="V72" s="127" t="s">
        <v>639</v>
      </c>
      <c r="W72" s="44" t="s">
        <v>197</v>
      </c>
      <c r="X72" s="90" t="s">
        <v>198</v>
      </c>
      <c r="Y72" s="38"/>
      <c r="Z72" s="38"/>
      <c r="AA72" s="38"/>
      <c r="AB72" s="96">
        <v>1</v>
      </c>
      <c r="AC72" s="49" t="s">
        <v>640</v>
      </c>
      <c r="AD72" s="187"/>
      <c r="AE72" s="188"/>
      <c r="AF72" s="178"/>
      <c r="AG72" s="178"/>
      <c r="AH72" s="189"/>
      <c r="AI72" s="38"/>
      <c r="AJ72" s="41"/>
      <c r="AK72" s="123"/>
      <c r="AL72" s="196"/>
      <c r="AM72" s="140"/>
      <c r="AN72" s="38"/>
      <c r="AO72" s="41"/>
      <c r="AP72" s="238"/>
      <c r="AQ72" s="238"/>
      <c r="AR72" s="140"/>
      <c r="AS72" s="230">
        <v>1</v>
      </c>
      <c r="AT72" s="282">
        <v>0</v>
      </c>
      <c r="AU72" s="279" t="s">
        <v>1386</v>
      </c>
      <c r="AV72" s="284" t="s">
        <v>1387</v>
      </c>
      <c r="AW72" s="293">
        <f t="shared" si="8"/>
        <v>0</v>
      </c>
    </row>
    <row r="73" spans="1:49" s="6" customFormat="1" ht="255">
      <c r="A73" s="350"/>
      <c r="B73" s="350"/>
      <c r="C73" s="16" t="s">
        <v>177</v>
      </c>
      <c r="D73" s="75">
        <v>33</v>
      </c>
      <c r="E73" s="80" t="s">
        <v>54</v>
      </c>
      <c r="F73" s="85" t="s">
        <v>51</v>
      </c>
      <c r="G73" s="64" t="s">
        <v>104</v>
      </c>
      <c r="H73" s="75">
        <v>100</v>
      </c>
      <c r="I73" s="65">
        <v>100</v>
      </c>
      <c r="J73" s="72">
        <v>100</v>
      </c>
      <c r="K73" s="73">
        <v>100</v>
      </c>
      <c r="L73" s="73">
        <v>100</v>
      </c>
      <c r="M73" s="128" t="s">
        <v>190</v>
      </c>
      <c r="N73" s="38" t="s">
        <v>191</v>
      </c>
      <c r="O73" s="38" t="s">
        <v>220</v>
      </c>
      <c r="P73" s="38">
        <f t="shared" ref="P73:P134" si="9">P72+1</f>
        <v>60</v>
      </c>
      <c r="Q73" s="280" t="s">
        <v>221</v>
      </c>
      <c r="R73" s="164" t="s">
        <v>9</v>
      </c>
      <c r="S73" s="164" t="s">
        <v>194</v>
      </c>
      <c r="T73" s="25">
        <v>1</v>
      </c>
      <c r="U73" s="58" t="s">
        <v>222</v>
      </c>
      <c r="V73" s="120" t="s">
        <v>223</v>
      </c>
      <c r="W73" s="164" t="s">
        <v>217</v>
      </c>
      <c r="X73" s="90" t="s">
        <v>198</v>
      </c>
      <c r="Y73" s="90"/>
      <c r="Z73" s="25">
        <v>0.5</v>
      </c>
      <c r="AA73" s="167"/>
      <c r="AB73" s="25">
        <v>0.5</v>
      </c>
      <c r="AC73" s="49" t="s">
        <v>224</v>
      </c>
      <c r="AD73" s="187"/>
      <c r="AE73" s="188"/>
      <c r="AF73" s="178"/>
      <c r="AG73" s="178"/>
      <c r="AH73" s="189"/>
      <c r="AI73" s="25">
        <v>0.5</v>
      </c>
      <c r="AJ73" s="211">
        <v>0.5</v>
      </c>
      <c r="AK73" s="123" t="s">
        <v>1056</v>
      </c>
      <c r="AL73" s="196" t="s">
        <v>1057</v>
      </c>
      <c r="AM73" s="197">
        <f>(AJ73*100%)/AI73</f>
        <v>1</v>
      </c>
      <c r="AN73" s="226"/>
      <c r="AO73" s="41"/>
      <c r="AP73" s="238"/>
      <c r="AQ73" s="238"/>
      <c r="AR73" s="140"/>
      <c r="AS73" s="231">
        <v>0.5</v>
      </c>
      <c r="AT73" s="247">
        <v>0.5</v>
      </c>
      <c r="AU73" s="279" t="s">
        <v>1304</v>
      </c>
      <c r="AV73" s="284" t="s">
        <v>1305</v>
      </c>
      <c r="AW73" s="293">
        <f t="shared" si="8"/>
        <v>1</v>
      </c>
    </row>
    <row r="74" spans="1:49" s="6" customFormat="1" ht="90">
      <c r="A74" s="350"/>
      <c r="B74" s="352" t="s">
        <v>166</v>
      </c>
      <c r="C74" s="15" t="s">
        <v>178</v>
      </c>
      <c r="D74" s="77">
        <v>34</v>
      </c>
      <c r="E74" s="75" t="s">
        <v>55</v>
      </c>
      <c r="F74" s="85" t="s">
        <v>56</v>
      </c>
      <c r="G74" s="76" t="s">
        <v>105</v>
      </c>
      <c r="H74" s="74">
        <v>100</v>
      </c>
      <c r="I74" s="72">
        <v>20</v>
      </c>
      <c r="J74" s="72">
        <v>80</v>
      </c>
      <c r="K74" s="73"/>
      <c r="L74" s="73"/>
      <c r="M74" s="38"/>
      <c r="N74" s="38"/>
      <c r="O74" s="38"/>
      <c r="P74" s="38"/>
      <c r="Q74" s="42" t="s">
        <v>804</v>
      </c>
      <c r="R74" s="41"/>
      <c r="S74" s="110"/>
      <c r="T74" s="41"/>
      <c r="U74" s="124"/>
      <c r="V74" s="41"/>
      <c r="W74" s="41"/>
      <c r="X74" s="41"/>
      <c r="Y74" s="41"/>
      <c r="Z74" s="41"/>
      <c r="AA74" s="41"/>
      <c r="AB74" s="41"/>
      <c r="AC74" s="129"/>
      <c r="AD74" s="187"/>
      <c r="AE74" s="188"/>
      <c r="AF74" s="178"/>
      <c r="AG74" s="178"/>
      <c r="AH74" s="189"/>
      <c r="AI74" s="41"/>
      <c r="AJ74" s="41"/>
      <c r="AK74" s="123"/>
      <c r="AL74" s="196"/>
      <c r="AM74" s="140"/>
      <c r="AN74" s="41"/>
      <c r="AO74" s="41"/>
      <c r="AP74" s="238"/>
      <c r="AQ74" s="238"/>
      <c r="AR74" s="140"/>
      <c r="AS74" s="41"/>
      <c r="AT74" s="29"/>
      <c r="AU74" s="277"/>
      <c r="AV74" s="300"/>
      <c r="AW74" s="29"/>
    </row>
    <row r="75" spans="1:49" s="6" customFormat="1" ht="90">
      <c r="A75" s="350"/>
      <c r="B75" s="350"/>
      <c r="C75" s="33" t="s">
        <v>179</v>
      </c>
      <c r="D75" s="75">
        <v>35</v>
      </c>
      <c r="E75" s="81" t="s">
        <v>57</v>
      </c>
      <c r="F75" s="66" t="s">
        <v>56</v>
      </c>
      <c r="G75" s="67" t="s">
        <v>106</v>
      </c>
      <c r="H75" s="86">
        <v>100</v>
      </c>
      <c r="I75" s="68">
        <v>100</v>
      </c>
      <c r="J75" s="87">
        <v>100</v>
      </c>
      <c r="K75" s="86">
        <v>100</v>
      </c>
      <c r="L75" s="86">
        <v>100</v>
      </c>
      <c r="M75" s="38" t="s">
        <v>200</v>
      </c>
      <c r="N75" s="38" t="s">
        <v>283</v>
      </c>
      <c r="O75" s="38" t="s">
        <v>220</v>
      </c>
      <c r="P75" s="38">
        <f>P73+1</f>
        <v>61</v>
      </c>
      <c r="Q75" s="42" t="s">
        <v>289</v>
      </c>
      <c r="R75" s="38" t="s">
        <v>284</v>
      </c>
      <c r="S75" s="38" t="s">
        <v>285</v>
      </c>
      <c r="T75" s="105">
        <v>1</v>
      </c>
      <c r="U75" s="49" t="s">
        <v>286</v>
      </c>
      <c r="V75" s="96" t="s">
        <v>287</v>
      </c>
      <c r="W75" s="38" t="s">
        <v>217</v>
      </c>
      <c r="X75" s="90" t="s">
        <v>198</v>
      </c>
      <c r="Y75" s="105"/>
      <c r="Z75" s="105"/>
      <c r="AA75" s="105"/>
      <c r="AB75" s="105">
        <v>1</v>
      </c>
      <c r="AC75" s="49" t="s">
        <v>288</v>
      </c>
      <c r="AD75" s="190"/>
      <c r="AE75" s="188"/>
      <c r="AF75" s="178"/>
      <c r="AG75" s="178"/>
      <c r="AH75" s="189"/>
      <c r="AI75" s="105"/>
      <c r="AJ75" s="41"/>
      <c r="AK75" s="123"/>
      <c r="AL75" s="196"/>
      <c r="AM75" s="140"/>
      <c r="AN75" s="105"/>
      <c r="AO75" s="41"/>
      <c r="AP75" s="238"/>
      <c r="AQ75" s="238"/>
      <c r="AR75" s="140"/>
      <c r="AS75" s="160">
        <v>1</v>
      </c>
      <c r="AT75" s="160">
        <v>1</v>
      </c>
      <c r="AU75" s="279" t="s">
        <v>1374</v>
      </c>
      <c r="AV75" s="254" t="s">
        <v>1375</v>
      </c>
      <c r="AW75" s="293">
        <f t="shared" ref="AW75:AW78" si="10">(AT75*100%)/AS75</f>
        <v>1</v>
      </c>
    </row>
    <row r="76" spans="1:49" s="6" customFormat="1" ht="75">
      <c r="A76" s="351"/>
      <c r="B76" s="351"/>
      <c r="C76" s="30" t="s">
        <v>180</v>
      </c>
      <c r="D76" s="83">
        <v>36</v>
      </c>
      <c r="E76" s="80" t="s">
        <v>58</v>
      </c>
      <c r="F76" s="80" t="s">
        <v>56</v>
      </c>
      <c r="G76" s="69" t="s">
        <v>107</v>
      </c>
      <c r="H76" s="74">
        <v>7</v>
      </c>
      <c r="I76" s="72">
        <v>1</v>
      </c>
      <c r="J76" s="72">
        <v>2</v>
      </c>
      <c r="K76" s="73">
        <v>2</v>
      </c>
      <c r="L76" s="73">
        <v>2</v>
      </c>
      <c r="M76" s="48" t="s">
        <v>200</v>
      </c>
      <c r="N76" s="48" t="s">
        <v>283</v>
      </c>
      <c r="O76" s="48" t="s">
        <v>192</v>
      </c>
      <c r="P76" s="38">
        <f t="shared" si="9"/>
        <v>62</v>
      </c>
      <c r="Q76" s="42" t="s">
        <v>290</v>
      </c>
      <c r="R76" s="170" t="s">
        <v>291</v>
      </c>
      <c r="S76" s="170" t="s">
        <v>285</v>
      </c>
      <c r="T76" s="130">
        <v>2</v>
      </c>
      <c r="U76" s="131" t="s">
        <v>292</v>
      </c>
      <c r="V76" s="132" t="s">
        <v>293</v>
      </c>
      <c r="W76" s="133" t="s">
        <v>197</v>
      </c>
      <c r="X76" s="130" t="s">
        <v>198</v>
      </c>
      <c r="Y76" s="130"/>
      <c r="Z76" s="130">
        <v>1</v>
      </c>
      <c r="AA76" s="130"/>
      <c r="AB76" s="130">
        <v>1</v>
      </c>
      <c r="AC76" s="131" t="s">
        <v>294</v>
      </c>
      <c r="AD76" s="187"/>
      <c r="AE76" s="188"/>
      <c r="AF76" s="178"/>
      <c r="AG76" s="178"/>
      <c r="AH76" s="189"/>
      <c r="AI76" s="130">
        <v>1</v>
      </c>
      <c r="AJ76" s="130">
        <v>1</v>
      </c>
      <c r="AK76" s="207" t="s">
        <v>1058</v>
      </c>
      <c r="AL76" s="208" t="s">
        <v>1059</v>
      </c>
      <c r="AM76" s="197">
        <f t="shared" ref="AM76:AM94" si="11">(AJ76*100%)/AI76</f>
        <v>1</v>
      </c>
      <c r="AN76" s="130"/>
      <c r="AO76" s="41"/>
      <c r="AP76" s="238"/>
      <c r="AQ76" s="238"/>
      <c r="AR76" s="140"/>
      <c r="AS76" s="232">
        <v>1</v>
      </c>
      <c r="AT76" s="232">
        <v>1</v>
      </c>
      <c r="AU76" s="279" t="s">
        <v>1376</v>
      </c>
      <c r="AV76" s="254" t="s">
        <v>138</v>
      </c>
      <c r="AW76" s="293">
        <f t="shared" si="10"/>
        <v>1</v>
      </c>
    </row>
    <row r="77" spans="1:49" s="6" customFormat="1" ht="135">
      <c r="A77" s="325" t="s">
        <v>160</v>
      </c>
      <c r="B77" s="325" t="s">
        <v>167</v>
      </c>
      <c r="C77" s="14" t="s">
        <v>181</v>
      </c>
      <c r="D77" s="75">
        <v>37</v>
      </c>
      <c r="E77" s="75" t="s">
        <v>59</v>
      </c>
      <c r="F77" s="75" t="s">
        <v>46</v>
      </c>
      <c r="G77" s="58" t="s">
        <v>108</v>
      </c>
      <c r="H77" s="75">
        <v>1</v>
      </c>
      <c r="I77" s="87" t="s">
        <v>81</v>
      </c>
      <c r="J77" s="87" t="s">
        <v>81</v>
      </c>
      <c r="K77" s="86">
        <v>0.1</v>
      </c>
      <c r="L77" s="86">
        <v>0.1</v>
      </c>
      <c r="M77" s="38" t="s">
        <v>200</v>
      </c>
      <c r="N77" s="38" t="s">
        <v>226</v>
      </c>
      <c r="O77" s="38" t="s">
        <v>192</v>
      </c>
      <c r="P77" s="38">
        <f t="shared" si="9"/>
        <v>63</v>
      </c>
      <c r="Q77" s="280" t="s">
        <v>729</v>
      </c>
      <c r="R77" s="164" t="s">
        <v>512</v>
      </c>
      <c r="S77" s="164" t="s">
        <v>434</v>
      </c>
      <c r="T77" s="134">
        <v>1</v>
      </c>
      <c r="U77" s="58" t="s">
        <v>513</v>
      </c>
      <c r="V77" s="164" t="s">
        <v>514</v>
      </c>
      <c r="W77" s="44" t="s">
        <v>197</v>
      </c>
      <c r="X77" s="90" t="s">
        <v>198</v>
      </c>
      <c r="Y77" s="38">
        <v>0.25</v>
      </c>
      <c r="Z77" s="38">
        <v>0.25</v>
      </c>
      <c r="AA77" s="38">
        <v>0.25</v>
      </c>
      <c r="AB77" s="164">
        <v>0.25</v>
      </c>
      <c r="AC77" s="58" t="s">
        <v>515</v>
      </c>
      <c r="AD77" s="176">
        <v>0.25</v>
      </c>
      <c r="AE77" s="176">
        <v>0</v>
      </c>
      <c r="AF77" s="174" t="s">
        <v>1060</v>
      </c>
      <c r="AG77" s="174"/>
      <c r="AH77" s="175">
        <f>(AE77*100%)/AD77</f>
        <v>0</v>
      </c>
      <c r="AI77" s="38">
        <v>0.25</v>
      </c>
      <c r="AJ77" s="41">
        <v>0</v>
      </c>
      <c r="AK77" s="123" t="s">
        <v>1061</v>
      </c>
      <c r="AL77" s="196" t="s">
        <v>138</v>
      </c>
      <c r="AM77" s="197">
        <f t="shared" si="11"/>
        <v>0</v>
      </c>
      <c r="AN77" s="38">
        <v>0.25</v>
      </c>
      <c r="AO77" s="41">
        <v>0</v>
      </c>
      <c r="AP77" s="238" t="s">
        <v>1010</v>
      </c>
      <c r="AQ77" s="238"/>
      <c r="AR77" s="234">
        <f t="shared" ref="AR77:AR94" si="12">(AO77*100%)/AN77</f>
        <v>0</v>
      </c>
      <c r="AS77" s="158">
        <v>0.25</v>
      </c>
      <c r="AT77" s="251">
        <v>0.2</v>
      </c>
      <c r="AU77" s="279" t="s">
        <v>1311</v>
      </c>
      <c r="AV77" s="254" t="s">
        <v>1312</v>
      </c>
      <c r="AW77" s="293">
        <f t="shared" si="10"/>
        <v>0.8</v>
      </c>
    </row>
    <row r="78" spans="1:49" s="6" customFormat="1" ht="231.75" customHeight="1">
      <c r="A78" s="325"/>
      <c r="B78" s="325"/>
      <c r="C78" s="325" t="s">
        <v>182</v>
      </c>
      <c r="D78" s="75">
        <v>38</v>
      </c>
      <c r="E78" s="75" t="s">
        <v>150</v>
      </c>
      <c r="F78" s="75" t="s">
        <v>7</v>
      </c>
      <c r="G78" s="58" t="s">
        <v>109</v>
      </c>
      <c r="H78" s="75">
        <v>1</v>
      </c>
      <c r="I78" s="87" t="s">
        <v>81</v>
      </c>
      <c r="J78" s="87" t="s">
        <v>81</v>
      </c>
      <c r="K78" s="86">
        <v>0.25</v>
      </c>
      <c r="L78" s="86">
        <v>0.25</v>
      </c>
      <c r="M78" s="38" t="s">
        <v>200</v>
      </c>
      <c r="N78" s="38" t="s">
        <v>516</v>
      </c>
      <c r="O78" s="38" t="s">
        <v>192</v>
      </c>
      <c r="P78" s="38">
        <f t="shared" si="9"/>
        <v>64</v>
      </c>
      <c r="Q78" s="42" t="s">
        <v>517</v>
      </c>
      <c r="R78" s="38" t="s">
        <v>7</v>
      </c>
      <c r="S78" s="38" t="s">
        <v>296</v>
      </c>
      <c r="T78" s="38">
        <v>1</v>
      </c>
      <c r="U78" s="58" t="s">
        <v>518</v>
      </c>
      <c r="V78" s="38" t="s">
        <v>519</v>
      </c>
      <c r="W78" s="44" t="s">
        <v>197</v>
      </c>
      <c r="X78" s="90" t="s">
        <v>198</v>
      </c>
      <c r="Y78" s="38">
        <v>0.25</v>
      </c>
      <c r="Z78" s="38">
        <v>0.25</v>
      </c>
      <c r="AA78" s="38">
        <v>0.25</v>
      </c>
      <c r="AB78" s="164">
        <v>0.25</v>
      </c>
      <c r="AC78" s="58" t="s">
        <v>520</v>
      </c>
      <c r="AD78" s="176">
        <v>0.25</v>
      </c>
      <c r="AE78" s="176">
        <v>0.25</v>
      </c>
      <c r="AF78" s="174" t="s">
        <v>1062</v>
      </c>
      <c r="AG78" s="174" t="s">
        <v>1063</v>
      </c>
      <c r="AH78" s="175">
        <f>(AE78*100%)/AD78</f>
        <v>1</v>
      </c>
      <c r="AI78" s="38">
        <v>0.25</v>
      </c>
      <c r="AJ78" s="38">
        <v>0.25</v>
      </c>
      <c r="AK78" s="123" t="s">
        <v>1064</v>
      </c>
      <c r="AL78" s="196" t="s">
        <v>1065</v>
      </c>
      <c r="AM78" s="197">
        <f t="shared" si="11"/>
        <v>1</v>
      </c>
      <c r="AN78" s="38">
        <v>0.25</v>
      </c>
      <c r="AO78" s="41">
        <v>0</v>
      </c>
      <c r="AP78" s="238" t="s">
        <v>1010</v>
      </c>
      <c r="AQ78" s="238"/>
      <c r="AR78" s="234">
        <f t="shared" si="12"/>
        <v>0</v>
      </c>
      <c r="AS78" s="158">
        <v>0.25</v>
      </c>
      <c r="AT78" s="301">
        <v>0.2</v>
      </c>
      <c r="AU78" s="303" t="s">
        <v>1467</v>
      </c>
      <c r="AV78" s="302" t="s">
        <v>1466</v>
      </c>
      <c r="AW78" s="293">
        <f t="shared" si="10"/>
        <v>0.8</v>
      </c>
    </row>
    <row r="79" spans="1:49" s="6" customFormat="1" ht="133.5" customHeight="1">
      <c r="A79" s="325"/>
      <c r="B79" s="325"/>
      <c r="C79" s="325"/>
      <c r="D79" s="335">
        <v>39</v>
      </c>
      <c r="E79" s="335" t="s">
        <v>60</v>
      </c>
      <c r="F79" s="335" t="s">
        <v>7</v>
      </c>
      <c r="G79" s="335" t="s">
        <v>796</v>
      </c>
      <c r="H79" s="388">
        <v>100</v>
      </c>
      <c r="I79" s="343">
        <v>15</v>
      </c>
      <c r="J79" s="343">
        <v>40</v>
      </c>
      <c r="K79" s="388">
        <v>40</v>
      </c>
      <c r="L79" s="388">
        <v>5</v>
      </c>
      <c r="M79" s="338" t="s">
        <v>225</v>
      </c>
      <c r="N79" s="338" t="s">
        <v>226</v>
      </c>
      <c r="O79" s="338" t="s">
        <v>192</v>
      </c>
      <c r="P79" s="38">
        <f t="shared" si="9"/>
        <v>65</v>
      </c>
      <c r="Q79" s="42" t="s">
        <v>748</v>
      </c>
      <c r="R79" s="38" t="s">
        <v>7</v>
      </c>
      <c r="S79" s="38" t="s">
        <v>797</v>
      </c>
      <c r="T79" s="105">
        <v>1</v>
      </c>
      <c r="U79" s="49" t="s">
        <v>228</v>
      </c>
      <c r="V79" s="38" t="s">
        <v>229</v>
      </c>
      <c r="W79" s="38" t="s">
        <v>217</v>
      </c>
      <c r="X79" s="90" t="s">
        <v>198</v>
      </c>
      <c r="Y79" s="105">
        <v>0.25</v>
      </c>
      <c r="Z79" s="105">
        <v>0.25</v>
      </c>
      <c r="AA79" s="105">
        <v>0.25</v>
      </c>
      <c r="AB79" s="105">
        <v>0.25</v>
      </c>
      <c r="AC79" s="49" t="s">
        <v>230</v>
      </c>
      <c r="AD79" s="194">
        <v>0.25</v>
      </c>
      <c r="AE79" s="194">
        <v>0.25</v>
      </c>
      <c r="AF79" s="174" t="s">
        <v>976</v>
      </c>
      <c r="AG79" s="174" t="s">
        <v>1066</v>
      </c>
      <c r="AH79" s="175">
        <f t="shared" ref="AH79:AH94" si="13">(AE79*100%)/AD79</f>
        <v>1</v>
      </c>
      <c r="AI79" s="105">
        <v>0.25</v>
      </c>
      <c r="AJ79" s="105">
        <v>0.25</v>
      </c>
      <c r="AK79" s="123" t="s">
        <v>1067</v>
      </c>
      <c r="AL79" s="196" t="s">
        <v>1068</v>
      </c>
      <c r="AM79" s="197">
        <f t="shared" si="11"/>
        <v>1</v>
      </c>
      <c r="AN79" s="105">
        <v>0.25</v>
      </c>
      <c r="AO79" s="105">
        <v>0.25</v>
      </c>
      <c r="AP79" s="40" t="s">
        <v>1280</v>
      </c>
      <c r="AQ79" s="225" t="s">
        <v>1281</v>
      </c>
      <c r="AR79" s="234">
        <f t="shared" si="12"/>
        <v>1</v>
      </c>
      <c r="AS79" s="160">
        <v>0.25</v>
      </c>
      <c r="AT79" s="160">
        <v>0</v>
      </c>
      <c r="AU79" s="279" t="s">
        <v>1473</v>
      </c>
      <c r="AV79" s="254" t="s">
        <v>138</v>
      </c>
      <c r="AW79" s="293">
        <f>(AT79*100%)/AS79</f>
        <v>0</v>
      </c>
    </row>
    <row r="80" spans="1:49" s="6" customFormat="1" ht="111.75" customHeight="1">
      <c r="A80" s="325"/>
      <c r="B80" s="325"/>
      <c r="C80" s="325"/>
      <c r="D80" s="336"/>
      <c r="E80" s="336"/>
      <c r="F80" s="336"/>
      <c r="G80" s="336"/>
      <c r="H80" s="389"/>
      <c r="I80" s="344"/>
      <c r="J80" s="344"/>
      <c r="K80" s="389"/>
      <c r="L80" s="389"/>
      <c r="M80" s="339"/>
      <c r="N80" s="339"/>
      <c r="O80" s="339"/>
      <c r="P80" s="38">
        <f t="shared" si="9"/>
        <v>66</v>
      </c>
      <c r="Q80" s="42" t="s">
        <v>227</v>
      </c>
      <c r="R80" s="38" t="s">
        <v>9</v>
      </c>
      <c r="S80" s="38" t="s">
        <v>757</v>
      </c>
      <c r="T80" s="105">
        <v>1</v>
      </c>
      <c r="U80" s="49" t="s">
        <v>228</v>
      </c>
      <c r="V80" s="38" t="s">
        <v>229</v>
      </c>
      <c r="W80" s="38" t="s">
        <v>217</v>
      </c>
      <c r="X80" s="90" t="s">
        <v>198</v>
      </c>
      <c r="Y80" s="105">
        <v>0.25</v>
      </c>
      <c r="Z80" s="105">
        <v>0.25</v>
      </c>
      <c r="AA80" s="105">
        <v>0.25</v>
      </c>
      <c r="AB80" s="105">
        <v>0.25</v>
      </c>
      <c r="AC80" s="49" t="s">
        <v>230</v>
      </c>
      <c r="AD80" s="184">
        <v>0.25</v>
      </c>
      <c r="AE80" s="184">
        <v>0.25</v>
      </c>
      <c r="AF80" s="174" t="s">
        <v>1069</v>
      </c>
      <c r="AG80" s="174" t="s">
        <v>1070</v>
      </c>
      <c r="AH80" s="175">
        <f t="shared" si="13"/>
        <v>1</v>
      </c>
      <c r="AI80" s="105">
        <v>0.25</v>
      </c>
      <c r="AJ80" s="105">
        <v>0.25</v>
      </c>
      <c r="AK80" s="123" t="s">
        <v>1071</v>
      </c>
      <c r="AL80" s="196" t="s">
        <v>1072</v>
      </c>
      <c r="AM80" s="197">
        <f t="shared" si="11"/>
        <v>1</v>
      </c>
      <c r="AN80" s="105">
        <v>0.25</v>
      </c>
      <c r="AO80" s="105">
        <v>0.25</v>
      </c>
      <c r="AP80" s="40" t="s">
        <v>1259</v>
      </c>
      <c r="AQ80" s="40" t="s">
        <v>1257</v>
      </c>
      <c r="AR80" s="234">
        <f t="shared" si="12"/>
        <v>1</v>
      </c>
      <c r="AS80" s="160">
        <v>0.25</v>
      </c>
      <c r="AT80" s="160">
        <v>0.25</v>
      </c>
      <c r="AU80" s="279" t="s">
        <v>1071</v>
      </c>
      <c r="AV80" s="284" t="s">
        <v>1072</v>
      </c>
      <c r="AW80" s="293">
        <f>(AT80*100%)/AS80</f>
        <v>1</v>
      </c>
    </row>
    <row r="81" spans="1:49" s="6" customFormat="1" ht="101.25" customHeight="1">
      <c r="A81" s="325"/>
      <c r="B81" s="325"/>
      <c r="C81" s="325"/>
      <c r="D81" s="336"/>
      <c r="E81" s="336"/>
      <c r="F81" s="336"/>
      <c r="G81" s="336"/>
      <c r="H81" s="389"/>
      <c r="I81" s="344"/>
      <c r="J81" s="344"/>
      <c r="K81" s="389"/>
      <c r="L81" s="389"/>
      <c r="M81" s="339"/>
      <c r="N81" s="339"/>
      <c r="O81" s="339"/>
      <c r="P81" s="38">
        <f t="shared" si="9"/>
        <v>67</v>
      </c>
      <c r="Q81" s="49" t="s">
        <v>749</v>
      </c>
      <c r="R81" s="38" t="s">
        <v>7</v>
      </c>
      <c r="S81" s="38" t="s">
        <v>296</v>
      </c>
      <c r="T81" s="105">
        <v>1</v>
      </c>
      <c r="U81" s="49" t="s">
        <v>228</v>
      </c>
      <c r="V81" s="38" t="s">
        <v>229</v>
      </c>
      <c r="W81" s="38" t="s">
        <v>217</v>
      </c>
      <c r="X81" s="90" t="s">
        <v>198</v>
      </c>
      <c r="Y81" s="105">
        <v>0.25</v>
      </c>
      <c r="Z81" s="105">
        <v>0.25</v>
      </c>
      <c r="AA81" s="105">
        <v>0.25</v>
      </c>
      <c r="AB81" s="105">
        <v>0.25</v>
      </c>
      <c r="AC81" s="49" t="s">
        <v>230</v>
      </c>
      <c r="AD81" s="194">
        <v>0.25</v>
      </c>
      <c r="AE81" s="194">
        <v>0.25</v>
      </c>
      <c r="AF81" s="174" t="s">
        <v>976</v>
      </c>
      <c r="AG81" s="174" t="s">
        <v>1066</v>
      </c>
      <c r="AH81" s="175">
        <f t="shared" si="13"/>
        <v>1</v>
      </c>
      <c r="AI81" s="105">
        <v>0.25</v>
      </c>
      <c r="AJ81" s="105">
        <v>0.25</v>
      </c>
      <c r="AK81" s="123" t="s">
        <v>1073</v>
      </c>
      <c r="AL81" s="196" t="s">
        <v>138</v>
      </c>
      <c r="AM81" s="197">
        <f t="shared" si="11"/>
        <v>1</v>
      </c>
      <c r="AN81" s="105">
        <v>0.25</v>
      </c>
      <c r="AO81" s="105">
        <v>0.25</v>
      </c>
      <c r="AP81" s="40" t="s">
        <v>1255</v>
      </c>
      <c r="AQ81" s="225" t="s">
        <v>1256</v>
      </c>
      <c r="AR81" s="234">
        <f t="shared" si="12"/>
        <v>1</v>
      </c>
      <c r="AS81" s="160">
        <v>0.25</v>
      </c>
      <c r="AT81" s="160">
        <v>0.25</v>
      </c>
      <c r="AU81" s="279" t="s">
        <v>1473</v>
      </c>
      <c r="AV81" s="254" t="s">
        <v>138</v>
      </c>
      <c r="AW81" s="293">
        <f>(AT81*100%)/AS81</f>
        <v>1</v>
      </c>
    </row>
    <row r="82" spans="1:49" s="6" customFormat="1" ht="270">
      <c r="A82" s="325"/>
      <c r="B82" s="325"/>
      <c r="C82" s="325"/>
      <c r="D82" s="336"/>
      <c r="E82" s="336"/>
      <c r="F82" s="336"/>
      <c r="G82" s="336"/>
      <c r="H82" s="389"/>
      <c r="I82" s="344"/>
      <c r="J82" s="344"/>
      <c r="K82" s="389"/>
      <c r="L82" s="389"/>
      <c r="M82" s="339"/>
      <c r="N82" s="339"/>
      <c r="O82" s="339"/>
      <c r="P82" s="38">
        <f t="shared" si="9"/>
        <v>68</v>
      </c>
      <c r="Q82" s="49" t="s">
        <v>750</v>
      </c>
      <c r="R82" s="44" t="s">
        <v>596</v>
      </c>
      <c r="S82" s="38" t="s">
        <v>758</v>
      </c>
      <c r="T82" s="105">
        <v>1</v>
      </c>
      <c r="U82" s="49" t="s">
        <v>228</v>
      </c>
      <c r="V82" s="38" t="s">
        <v>229</v>
      </c>
      <c r="W82" s="38" t="s">
        <v>217</v>
      </c>
      <c r="X82" s="90" t="s">
        <v>198</v>
      </c>
      <c r="Y82" s="105">
        <v>0.25</v>
      </c>
      <c r="Z82" s="105">
        <v>0.25</v>
      </c>
      <c r="AA82" s="105">
        <v>0.25</v>
      </c>
      <c r="AB82" s="105">
        <v>0.25</v>
      </c>
      <c r="AC82" s="49" t="s">
        <v>230</v>
      </c>
      <c r="AD82" s="194">
        <v>0.25</v>
      </c>
      <c r="AE82" s="194">
        <v>0.25</v>
      </c>
      <c r="AF82" s="174" t="s">
        <v>976</v>
      </c>
      <c r="AG82" s="174" t="s">
        <v>1066</v>
      </c>
      <c r="AH82" s="175">
        <f t="shared" si="13"/>
        <v>1</v>
      </c>
      <c r="AI82" s="105">
        <v>0.25</v>
      </c>
      <c r="AJ82" s="184">
        <v>0.05</v>
      </c>
      <c r="AK82" s="205" t="s">
        <v>1074</v>
      </c>
      <c r="AL82" s="209" t="s">
        <v>1075</v>
      </c>
      <c r="AM82" s="197">
        <f t="shared" si="11"/>
        <v>0.2</v>
      </c>
      <c r="AN82" s="105">
        <v>0.25</v>
      </c>
      <c r="AO82" s="234">
        <v>0.15</v>
      </c>
      <c r="AP82" s="40" t="s">
        <v>1284</v>
      </c>
      <c r="AQ82" s="225" t="s">
        <v>1258</v>
      </c>
      <c r="AR82" s="234">
        <f t="shared" si="12"/>
        <v>0.6</v>
      </c>
      <c r="AS82" s="160">
        <v>0.25</v>
      </c>
      <c r="AT82" s="160">
        <v>0.25</v>
      </c>
      <c r="AU82" s="289" t="s">
        <v>1352</v>
      </c>
      <c r="AV82" s="254"/>
      <c r="AW82" s="293">
        <f t="shared" ref="AW82:AW85" si="14">(AT82*100%)/AS82</f>
        <v>1</v>
      </c>
    </row>
    <row r="83" spans="1:49" s="6" customFormat="1" ht="186" customHeight="1">
      <c r="A83" s="325"/>
      <c r="B83" s="325"/>
      <c r="C83" s="325"/>
      <c r="D83" s="336"/>
      <c r="E83" s="336"/>
      <c r="F83" s="336"/>
      <c r="G83" s="336"/>
      <c r="H83" s="389"/>
      <c r="I83" s="344"/>
      <c r="J83" s="344"/>
      <c r="K83" s="389"/>
      <c r="L83" s="389"/>
      <c r="M83" s="339"/>
      <c r="N83" s="339"/>
      <c r="O83" s="339"/>
      <c r="P83" s="38">
        <f t="shared" si="9"/>
        <v>69</v>
      </c>
      <c r="Q83" s="49" t="s">
        <v>765</v>
      </c>
      <c r="R83" s="44" t="s">
        <v>596</v>
      </c>
      <c r="S83" s="38" t="s">
        <v>759</v>
      </c>
      <c r="T83" s="105">
        <v>1</v>
      </c>
      <c r="U83" s="49" t="s">
        <v>228</v>
      </c>
      <c r="V83" s="38" t="s">
        <v>229</v>
      </c>
      <c r="W83" s="38" t="s">
        <v>217</v>
      </c>
      <c r="X83" s="90" t="s">
        <v>198</v>
      </c>
      <c r="Y83" s="105">
        <v>0.25</v>
      </c>
      <c r="Z83" s="105">
        <v>0.25</v>
      </c>
      <c r="AA83" s="105">
        <v>0.25</v>
      </c>
      <c r="AB83" s="105">
        <v>0.25</v>
      </c>
      <c r="AC83" s="49" t="s">
        <v>230</v>
      </c>
      <c r="AD83" s="194">
        <v>0.25</v>
      </c>
      <c r="AE83" s="194">
        <v>0.25</v>
      </c>
      <c r="AF83" s="174" t="s">
        <v>976</v>
      </c>
      <c r="AG83" s="174" t="s">
        <v>1066</v>
      </c>
      <c r="AH83" s="175">
        <f t="shared" si="13"/>
        <v>1</v>
      </c>
      <c r="AI83" s="105">
        <v>0.25</v>
      </c>
      <c r="AJ83" s="184">
        <v>0.05</v>
      </c>
      <c r="AK83" s="205" t="s">
        <v>1076</v>
      </c>
      <c r="AL83" s="209" t="s">
        <v>1075</v>
      </c>
      <c r="AM83" s="197">
        <f t="shared" si="11"/>
        <v>0.2</v>
      </c>
      <c r="AN83" s="105">
        <v>0.25</v>
      </c>
      <c r="AO83" s="234">
        <v>0.15</v>
      </c>
      <c r="AP83" s="225" t="s">
        <v>1260</v>
      </c>
      <c r="AQ83" s="225" t="s">
        <v>1261</v>
      </c>
      <c r="AR83" s="234">
        <f t="shared" si="12"/>
        <v>0.6</v>
      </c>
      <c r="AS83" s="160">
        <v>0.25</v>
      </c>
      <c r="AT83" s="160">
        <v>0.25</v>
      </c>
      <c r="AU83" s="289" t="s">
        <v>1353</v>
      </c>
      <c r="AV83" s="254" t="s">
        <v>1465</v>
      </c>
      <c r="AW83" s="293">
        <f t="shared" si="14"/>
        <v>1</v>
      </c>
    </row>
    <row r="84" spans="1:49" s="6" customFormat="1" ht="269.25" customHeight="1">
      <c r="A84" s="325"/>
      <c r="B84" s="325"/>
      <c r="C84" s="325"/>
      <c r="D84" s="336"/>
      <c r="E84" s="336"/>
      <c r="F84" s="336"/>
      <c r="G84" s="336"/>
      <c r="H84" s="389"/>
      <c r="I84" s="344"/>
      <c r="J84" s="344"/>
      <c r="K84" s="389"/>
      <c r="L84" s="389"/>
      <c r="M84" s="339"/>
      <c r="N84" s="339"/>
      <c r="O84" s="339"/>
      <c r="P84" s="38">
        <f t="shared" si="9"/>
        <v>70</v>
      </c>
      <c r="Q84" s="49" t="s">
        <v>766</v>
      </c>
      <c r="R84" s="44" t="s">
        <v>596</v>
      </c>
      <c r="S84" s="38" t="s">
        <v>760</v>
      </c>
      <c r="T84" s="105">
        <v>1</v>
      </c>
      <c r="U84" s="49" t="s">
        <v>228</v>
      </c>
      <c r="V84" s="38" t="s">
        <v>229</v>
      </c>
      <c r="W84" s="38" t="s">
        <v>217</v>
      </c>
      <c r="X84" s="90" t="s">
        <v>198</v>
      </c>
      <c r="Y84" s="105">
        <v>0.25</v>
      </c>
      <c r="Z84" s="105">
        <v>0.25</v>
      </c>
      <c r="AA84" s="105">
        <v>0.25</v>
      </c>
      <c r="AB84" s="105">
        <v>0.25</v>
      </c>
      <c r="AC84" s="49" t="s">
        <v>230</v>
      </c>
      <c r="AD84" s="194">
        <v>0.25</v>
      </c>
      <c r="AE84" s="194">
        <v>0.25</v>
      </c>
      <c r="AF84" s="174" t="s">
        <v>1077</v>
      </c>
      <c r="AG84" s="174" t="s">
        <v>1066</v>
      </c>
      <c r="AH84" s="175">
        <f t="shared" si="13"/>
        <v>1</v>
      </c>
      <c r="AI84" s="105">
        <v>0.25</v>
      </c>
      <c r="AJ84" s="184">
        <v>0.15</v>
      </c>
      <c r="AK84" s="205" t="s">
        <v>1078</v>
      </c>
      <c r="AL84" s="209" t="s">
        <v>1079</v>
      </c>
      <c r="AM84" s="197">
        <f t="shared" si="11"/>
        <v>0.6</v>
      </c>
      <c r="AN84" s="105">
        <v>0.25</v>
      </c>
      <c r="AO84" s="234">
        <v>0.15</v>
      </c>
      <c r="AP84" s="225" t="s">
        <v>1262</v>
      </c>
      <c r="AQ84" s="225" t="s">
        <v>1263</v>
      </c>
      <c r="AR84" s="234">
        <f t="shared" si="12"/>
        <v>0.6</v>
      </c>
      <c r="AS84" s="160">
        <v>0.25</v>
      </c>
      <c r="AT84" s="160">
        <v>0.25</v>
      </c>
      <c r="AU84" s="289" t="s">
        <v>1353</v>
      </c>
      <c r="AV84" s="254" t="s">
        <v>1465</v>
      </c>
      <c r="AW84" s="293">
        <f t="shared" si="14"/>
        <v>1</v>
      </c>
    </row>
    <row r="85" spans="1:49" s="6" customFormat="1" ht="101.25" customHeight="1">
      <c r="A85" s="325"/>
      <c r="B85" s="325"/>
      <c r="C85" s="325"/>
      <c r="D85" s="336"/>
      <c r="E85" s="336"/>
      <c r="F85" s="336"/>
      <c r="G85" s="336"/>
      <c r="H85" s="389"/>
      <c r="I85" s="344"/>
      <c r="J85" s="344"/>
      <c r="K85" s="389"/>
      <c r="L85" s="389"/>
      <c r="M85" s="339"/>
      <c r="N85" s="339"/>
      <c r="O85" s="339"/>
      <c r="P85" s="38">
        <f t="shared" si="9"/>
        <v>71</v>
      </c>
      <c r="Q85" s="42" t="s">
        <v>295</v>
      </c>
      <c r="R85" s="38" t="s">
        <v>56</v>
      </c>
      <c r="S85" s="38" t="s">
        <v>753</v>
      </c>
      <c r="T85" s="105">
        <v>1</v>
      </c>
      <c r="U85" s="49" t="s">
        <v>228</v>
      </c>
      <c r="V85" s="38" t="s">
        <v>229</v>
      </c>
      <c r="W85" s="38" t="s">
        <v>217</v>
      </c>
      <c r="X85" s="90" t="s">
        <v>198</v>
      </c>
      <c r="Y85" s="105">
        <v>0.25</v>
      </c>
      <c r="Z85" s="105">
        <v>0.25</v>
      </c>
      <c r="AA85" s="105">
        <v>0.25</v>
      </c>
      <c r="AB85" s="105">
        <v>0.25</v>
      </c>
      <c r="AC85" s="49" t="s">
        <v>230</v>
      </c>
      <c r="AD85" s="194">
        <v>0.25</v>
      </c>
      <c r="AE85" s="194">
        <v>0.25</v>
      </c>
      <c r="AF85" s="174" t="s">
        <v>976</v>
      </c>
      <c r="AG85" s="174" t="s">
        <v>1066</v>
      </c>
      <c r="AH85" s="175">
        <f t="shared" si="13"/>
        <v>1</v>
      </c>
      <c r="AI85" s="105">
        <v>0.25</v>
      </c>
      <c r="AJ85" s="105">
        <v>0.25</v>
      </c>
      <c r="AK85" s="207" t="s">
        <v>1080</v>
      </c>
      <c r="AL85" s="208" t="s">
        <v>1081</v>
      </c>
      <c r="AM85" s="197">
        <f t="shared" si="11"/>
        <v>1</v>
      </c>
      <c r="AN85" s="263">
        <v>0.25</v>
      </c>
      <c r="AO85" s="263">
        <v>0.25</v>
      </c>
      <c r="AP85" s="223" t="s">
        <v>1264</v>
      </c>
      <c r="AQ85" s="223" t="s">
        <v>1265</v>
      </c>
      <c r="AR85" s="257">
        <f t="shared" si="12"/>
        <v>1</v>
      </c>
      <c r="AS85" s="160">
        <v>0.25</v>
      </c>
      <c r="AT85" s="160">
        <v>0.25</v>
      </c>
      <c r="AU85" s="279" t="s">
        <v>1377</v>
      </c>
      <c r="AV85" s="254" t="s">
        <v>1378</v>
      </c>
      <c r="AW85" s="293">
        <f t="shared" si="14"/>
        <v>1</v>
      </c>
    </row>
    <row r="86" spans="1:49" s="6" customFormat="1" ht="101.25" customHeight="1">
      <c r="A86" s="325"/>
      <c r="B86" s="325"/>
      <c r="C86" s="325"/>
      <c r="D86" s="336"/>
      <c r="E86" s="336"/>
      <c r="F86" s="336"/>
      <c r="G86" s="336"/>
      <c r="H86" s="389"/>
      <c r="I86" s="344"/>
      <c r="J86" s="344"/>
      <c r="K86" s="389"/>
      <c r="L86" s="389"/>
      <c r="M86" s="339"/>
      <c r="N86" s="339"/>
      <c r="O86" s="339"/>
      <c r="P86" s="38">
        <f t="shared" si="9"/>
        <v>72</v>
      </c>
      <c r="Q86" s="49" t="s">
        <v>642</v>
      </c>
      <c r="R86" s="38" t="s">
        <v>64</v>
      </c>
      <c r="S86" s="38" t="s">
        <v>754</v>
      </c>
      <c r="T86" s="105">
        <v>1</v>
      </c>
      <c r="U86" s="49" t="s">
        <v>228</v>
      </c>
      <c r="V86" s="38" t="s">
        <v>229</v>
      </c>
      <c r="W86" s="38" t="s">
        <v>217</v>
      </c>
      <c r="X86" s="90" t="s">
        <v>198</v>
      </c>
      <c r="Y86" s="105">
        <v>0.25</v>
      </c>
      <c r="Z86" s="105">
        <v>0.25</v>
      </c>
      <c r="AA86" s="105">
        <v>0.25</v>
      </c>
      <c r="AB86" s="105">
        <v>0.25</v>
      </c>
      <c r="AC86" s="49" t="s">
        <v>230</v>
      </c>
      <c r="AD86" s="194">
        <v>0.25</v>
      </c>
      <c r="AE86" s="194">
        <v>0.25</v>
      </c>
      <c r="AF86" s="174" t="s">
        <v>976</v>
      </c>
      <c r="AG86" s="174" t="s">
        <v>1066</v>
      </c>
      <c r="AH86" s="175">
        <f t="shared" si="13"/>
        <v>1</v>
      </c>
      <c r="AI86" s="105">
        <v>0.25</v>
      </c>
      <c r="AJ86" s="105">
        <v>0.25</v>
      </c>
      <c r="AK86" s="123" t="s">
        <v>1082</v>
      </c>
      <c r="AL86" s="196" t="s">
        <v>1083</v>
      </c>
      <c r="AM86" s="197">
        <f t="shared" si="11"/>
        <v>1</v>
      </c>
      <c r="AN86" s="105">
        <v>0.25</v>
      </c>
      <c r="AO86" s="105">
        <v>0.25</v>
      </c>
      <c r="AP86" s="40" t="s">
        <v>1266</v>
      </c>
      <c r="AQ86" s="40" t="s">
        <v>1267</v>
      </c>
      <c r="AR86" s="234">
        <f t="shared" si="12"/>
        <v>1</v>
      </c>
      <c r="AS86" s="160">
        <v>0.25</v>
      </c>
      <c r="AT86" s="160">
        <v>0.25</v>
      </c>
      <c r="AU86" s="279" t="s">
        <v>1468</v>
      </c>
      <c r="AV86" s="254" t="s">
        <v>1472</v>
      </c>
      <c r="AW86" s="227"/>
    </row>
    <row r="87" spans="1:49" s="6" customFormat="1" ht="98.25" customHeight="1">
      <c r="A87" s="325"/>
      <c r="B87" s="325"/>
      <c r="C87" s="325"/>
      <c r="D87" s="336"/>
      <c r="E87" s="336"/>
      <c r="F87" s="336"/>
      <c r="G87" s="336"/>
      <c r="H87" s="389"/>
      <c r="I87" s="344"/>
      <c r="J87" s="344"/>
      <c r="K87" s="389"/>
      <c r="L87" s="389"/>
      <c r="M87" s="339"/>
      <c r="N87" s="339"/>
      <c r="O87" s="339"/>
      <c r="P87" s="38">
        <f t="shared" si="9"/>
        <v>73</v>
      </c>
      <c r="Q87" s="42" t="s">
        <v>316</v>
      </c>
      <c r="R87" s="38" t="s">
        <v>38</v>
      </c>
      <c r="S87" s="38" t="s">
        <v>752</v>
      </c>
      <c r="T87" s="105">
        <v>1</v>
      </c>
      <c r="U87" s="49" t="s">
        <v>228</v>
      </c>
      <c r="V87" s="38" t="s">
        <v>229</v>
      </c>
      <c r="W87" s="38" t="s">
        <v>217</v>
      </c>
      <c r="X87" s="90" t="s">
        <v>198</v>
      </c>
      <c r="Y87" s="105">
        <v>0.25</v>
      </c>
      <c r="Z87" s="105">
        <v>0.25</v>
      </c>
      <c r="AA87" s="105">
        <v>0.25</v>
      </c>
      <c r="AB87" s="105">
        <v>0.25</v>
      </c>
      <c r="AC87" s="49" t="s">
        <v>230</v>
      </c>
      <c r="AD87" s="194">
        <v>0.25</v>
      </c>
      <c r="AE87" s="194">
        <v>0.25</v>
      </c>
      <c r="AF87" s="174" t="s">
        <v>976</v>
      </c>
      <c r="AG87" s="174" t="s">
        <v>1066</v>
      </c>
      <c r="AH87" s="175">
        <f t="shared" si="13"/>
        <v>1</v>
      </c>
      <c r="AI87" s="105">
        <v>0.25</v>
      </c>
      <c r="AJ87" s="105">
        <v>0.25</v>
      </c>
      <c r="AK87" s="207" t="s">
        <v>968</v>
      </c>
      <c r="AL87" s="208" t="s">
        <v>138</v>
      </c>
      <c r="AM87" s="197">
        <f t="shared" si="11"/>
        <v>1</v>
      </c>
      <c r="AN87" s="263">
        <v>0.25</v>
      </c>
      <c r="AO87" s="263">
        <v>0.25</v>
      </c>
      <c r="AP87" s="223" t="s">
        <v>1268</v>
      </c>
      <c r="AQ87" s="223" t="s">
        <v>1256</v>
      </c>
      <c r="AR87" s="257">
        <f t="shared" si="12"/>
        <v>1</v>
      </c>
      <c r="AS87" s="160">
        <v>0.25</v>
      </c>
      <c r="AT87" s="160">
        <v>0.25</v>
      </c>
      <c r="AU87" s="279" t="s">
        <v>1379</v>
      </c>
      <c r="AV87" s="254" t="s">
        <v>138</v>
      </c>
      <c r="AW87" s="293">
        <f>(AT87*100%)/AS87</f>
        <v>1</v>
      </c>
    </row>
    <row r="88" spans="1:49" s="6" customFormat="1" ht="98.25" customHeight="1">
      <c r="A88" s="325"/>
      <c r="B88" s="325"/>
      <c r="C88" s="325"/>
      <c r="D88" s="336"/>
      <c r="E88" s="336"/>
      <c r="F88" s="336"/>
      <c r="G88" s="336"/>
      <c r="H88" s="389"/>
      <c r="I88" s="344"/>
      <c r="J88" s="344"/>
      <c r="K88" s="389"/>
      <c r="L88" s="389"/>
      <c r="M88" s="339"/>
      <c r="N88" s="339"/>
      <c r="O88" s="339"/>
      <c r="P88" s="38">
        <f t="shared" si="9"/>
        <v>74</v>
      </c>
      <c r="Q88" s="49" t="s">
        <v>767</v>
      </c>
      <c r="R88" s="38" t="s">
        <v>64</v>
      </c>
      <c r="S88" s="38" t="s">
        <v>755</v>
      </c>
      <c r="T88" s="105">
        <v>1</v>
      </c>
      <c r="U88" s="49" t="s">
        <v>228</v>
      </c>
      <c r="V88" s="38" t="s">
        <v>229</v>
      </c>
      <c r="W88" s="38" t="s">
        <v>217</v>
      </c>
      <c r="X88" s="90" t="s">
        <v>198</v>
      </c>
      <c r="Y88" s="105">
        <v>0.25</v>
      </c>
      <c r="Z88" s="105">
        <v>0.25</v>
      </c>
      <c r="AA88" s="105">
        <v>0.25</v>
      </c>
      <c r="AB88" s="105">
        <v>0.25</v>
      </c>
      <c r="AC88" s="49" t="s">
        <v>230</v>
      </c>
      <c r="AD88" s="194">
        <v>0.25</v>
      </c>
      <c r="AE88" s="194">
        <v>0.25</v>
      </c>
      <c r="AF88" s="174" t="s">
        <v>976</v>
      </c>
      <c r="AG88" s="174" t="s">
        <v>1066</v>
      </c>
      <c r="AH88" s="175">
        <f t="shared" si="13"/>
        <v>1</v>
      </c>
      <c r="AI88" s="105">
        <v>0.25</v>
      </c>
      <c r="AJ88" s="105">
        <v>0.25</v>
      </c>
      <c r="AK88" s="123" t="s">
        <v>1082</v>
      </c>
      <c r="AL88" s="196" t="s">
        <v>1083</v>
      </c>
      <c r="AM88" s="197">
        <f t="shared" si="11"/>
        <v>1</v>
      </c>
      <c r="AN88" s="105">
        <v>0.25</v>
      </c>
      <c r="AO88" s="105">
        <v>0.25</v>
      </c>
      <c r="AP88" s="223" t="s">
        <v>1269</v>
      </c>
      <c r="AQ88" s="225" t="s">
        <v>1256</v>
      </c>
      <c r="AR88" s="234">
        <f t="shared" si="12"/>
        <v>1</v>
      </c>
      <c r="AS88" s="160">
        <v>0.25</v>
      </c>
      <c r="AT88" s="160">
        <v>0.25</v>
      </c>
      <c r="AU88" s="279" t="s">
        <v>1469</v>
      </c>
      <c r="AV88" s="254" t="s">
        <v>1472</v>
      </c>
      <c r="AW88" s="227"/>
    </row>
    <row r="89" spans="1:49" s="6" customFormat="1" ht="213.75" customHeight="1">
      <c r="A89" s="325"/>
      <c r="B89" s="325"/>
      <c r="C89" s="325"/>
      <c r="D89" s="336"/>
      <c r="E89" s="336"/>
      <c r="F89" s="336"/>
      <c r="G89" s="336"/>
      <c r="H89" s="389"/>
      <c r="I89" s="344"/>
      <c r="J89" s="344"/>
      <c r="K89" s="389"/>
      <c r="L89" s="389"/>
      <c r="M89" s="339"/>
      <c r="N89" s="339"/>
      <c r="O89" s="339"/>
      <c r="P89" s="38">
        <f t="shared" si="9"/>
        <v>75</v>
      </c>
      <c r="Q89" s="49" t="s">
        <v>768</v>
      </c>
      <c r="R89" s="38" t="s">
        <v>588</v>
      </c>
      <c r="S89" s="38" t="s">
        <v>756</v>
      </c>
      <c r="T89" s="105">
        <v>1</v>
      </c>
      <c r="U89" s="49" t="s">
        <v>228</v>
      </c>
      <c r="V89" s="38" t="s">
        <v>229</v>
      </c>
      <c r="W89" s="38" t="s">
        <v>217</v>
      </c>
      <c r="X89" s="90" t="s">
        <v>198</v>
      </c>
      <c r="Y89" s="105">
        <v>0.25</v>
      </c>
      <c r="Z89" s="105">
        <v>0.25</v>
      </c>
      <c r="AA89" s="105">
        <v>0.25</v>
      </c>
      <c r="AB89" s="105">
        <v>0.25</v>
      </c>
      <c r="AC89" s="49" t="s">
        <v>230</v>
      </c>
      <c r="AD89" s="184">
        <v>0.25</v>
      </c>
      <c r="AE89" s="185">
        <v>0.25</v>
      </c>
      <c r="AF89" s="174" t="s">
        <v>1084</v>
      </c>
      <c r="AG89" s="174" t="s">
        <v>1085</v>
      </c>
      <c r="AH89" s="175">
        <f t="shared" si="13"/>
        <v>1</v>
      </c>
      <c r="AI89" s="105">
        <v>0.25</v>
      </c>
      <c r="AJ89" s="184">
        <v>0.05</v>
      </c>
      <c r="AK89" s="212" t="s">
        <v>1086</v>
      </c>
      <c r="AL89" s="213" t="s">
        <v>1087</v>
      </c>
      <c r="AM89" s="197">
        <f t="shared" si="11"/>
        <v>0.2</v>
      </c>
      <c r="AN89" s="105">
        <v>0.25</v>
      </c>
      <c r="AO89" s="234">
        <v>0.15</v>
      </c>
      <c r="AP89" s="225" t="s">
        <v>1271</v>
      </c>
      <c r="AQ89" s="225" t="s">
        <v>1270</v>
      </c>
      <c r="AR89" s="234">
        <f t="shared" si="12"/>
        <v>0.6</v>
      </c>
      <c r="AS89" s="160">
        <v>0.25</v>
      </c>
      <c r="AT89" s="160">
        <v>0.25</v>
      </c>
      <c r="AU89" s="289" t="s">
        <v>1354</v>
      </c>
      <c r="AV89" s="254" t="s">
        <v>1471</v>
      </c>
      <c r="AW89" s="293">
        <f t="shared" ref="AW89:AW94" si="15">(AT89*100%)/AS89</f>
        <v>1</v>
      </c>
    </row>
    <row r="90" spans="1:49" s="6" customFormat="1" ht="267" customHeight="1">
      <c r="A90" s="325"/>
      <c r="B90" s="325"/>
      <c r="C90" s="325"/>
      <c r="D90" s="336"/>
      <c r="E90" s="336"/>
      <c r="F90" s="336"/>
      <c r="G90" s="336"/>
      <c r="H90" s="389"/>
      <c r="I90" s="344"/>
      <c r="J90" s="344"/>
      <c r="K90" s="389"/>
      <c r="L90" s="389"/>
      <c r="M90" s="339"/>
      <c r="N90" s="339"/>
      <c r="O90" s="339"/>
      <c r="P90" s="38">
        <f t="shared" si="9"/>
        <v>76</v>
      </c>
      <c r="Q90" s="49" t="s">
        <v>751</v>
      </c>
      <c r="R90" s="38" t="s">
        <v>588</v>
      </c>
      <c r="S90" s="38" t="s">
        <v>761</v>
      </c>
      <c r="T90" s="105">
        <v>1</v>
      </c>
      <c r="U90" s="49" t="s">
        <v>228</v>
      </c>
      <c r="V90" s="38" t="s">
        <v>229</v>
      </c>
      <c r="W90" s="38" t="s">
        <v>217</v>
      </c>
      <c r="X90" s="90" t="s">
        <v>198</v>
      </c>
      <c r="Y90" s="105">
        <v>0.25</v>
      </c>
      <c r="Z90" s="105">
        <v>0.25</v>
      </c>
      <c r="AA90" s="105">
        <v>0.25</v>
      </c>
      <c r="AB90" s="105">
        <v>0.25</v>
      </c>
      <c r="AC90" s="49" t="s">
        <v>230</v>
      </c>
      <c r="AD90" s="194">
        <v>0.25</v>
      </c>
      <c r="AE90" s="195">
        <v>0.25</v>
      </c>
      <c r="AF90" s="178" t="s">
        <v>1088</v>
      </c>
      <c r="AG90" s="178" t="s">
        <v>1089</v>
      </c>
      <c r="AH90" s="175">
        <f t="shared" si="13"/>
        <v>1</v>
      </c>
      <c r="AI90" s="105">
        <v>0.25</v>
      </c>
      <c r="AJ90" s="184">
        <v>0.25</v>
      </c>
      <c r="AK90" s="205" t="s">
        <v>1090</v>
      </c>
      <c r="AL90" s="209" t="s">
        <v>1091</v>
      </c>
      <c r="AM90" s="197">
        <f t="shared" si="11"/>
        <v>1</v>
      </c>
      <c r="AN90" s="105">
        <v>0.25</v>
      </c>
      <c r="AO90" s="234">
        <v>0.1</v>
      </c>
      <c r="AP90" s="225" t="s">
        <v>1272</v>
      </c>
      <c r="AQ90" s="225" t="s">
        <v>1285</v>
      </c>
      <c r="AR90" s="234">
        <f t="shared" si="12"/>
        <v>0.4</v>
      </c>
      <c r="AS90" s="160">
        <v>0.25</v>
      </c>
      <c r="AT90" s="160">
        <v>0.25</v>
      </c>
      <c r="AU90" s="289" t="s">
        <v>1355</v>
      </c>
      <c r="AV90" s="254" t="s">
        <v>1471</v>
      </c>
      <c r="AW90" s="293">
        <f t="shared" si="15"/>
        <v>1</v>
      </c>
    </row>
    <row r="91" spans="1:49" s="6" customFormat="1" ht="128.25" customHeight="1">
      <c r="A91" s="325"/>
      <c r="B91" s="325"/>
      <c r="C91" s="325"/>
      <c r="D91" s="336"/>
      <c r="E91" s="336"/>
      <c r="F91" s="336"/>
      <c r="G91" s="336"/>
      <c r="H91" s="389"/>
      <c r="I91" s="344"/>
      <c r="J91" s="344"/>
      <c r="K91" s="389"/>
      <c r="L91" s="389"/>
      <c r="M91" s="339"/>
      <c r="N91" s="339"/>
      <c r="O91" s="339"/>
      <c r="P91" s="38">
        <f t="shared" si="9"/>
        <v>77</v>
      </c>
      <c r="Q91" s="49" t="s">
        <v>769</v>
      </c>
      <c r="R91" s="38" t="s">
        <v>64</v>
      </c>
      <c r="S91" s="38" t="s">
        <v>762</v>
      </c>
      <c r="T91" s="105">
        <v>1</v>
      </c>
      <c r="U91" s="49" t="s">
        <v>228</v>
      </c>
      <c r="V91" s="38" t="s">
        <v>229</v>
      </c>
      <c r="W91" s="38" t="s">
        <v>217</v>
      </c>
      <c r="X91" s="90" t="s">
        <v>198</v>
      </c>
      <c r="Y91" s="105">
        <v>0.25</v>
      </c>
      <c r="Z91" s="105">
        <v>0.25</v>
      </c>
      <c r="AA91" s="105">
        <v>0.25</v>
      </c>
      <c r="AB91" s="105">
        <v>0.25</v>
      </c>
      <c r="AC91" s="49" t="s">
        <v>230</v>
      </c>
      <c r="AD91" s="194">
        <v>0.25</v>
      </c>
      <c r="AE91" s="195">
        <v>0.25</v>
      </c>
      <c r="AF91" s="178" t="s">
        <v>1092</v>
      </c>
      <c r="AG91" s="178" t="s">
        <v>1093</v>
      </c>
      <c r="AH91" s="175">
        <f t="shared" si="13"/>
        <v>1</v>
      </c>
      <c r="AI91" s="105">
        <v>0.25</v>
      </c>
      <c r="AJ91" s="211">
        <v>0</v>
      </c>
      <c r="AK91" s="123" t="s">
        <v>1094</v>
      </c>
      <c r="AL91" s="196"/>
      <c r="AM91" s="197">
        <f t="shared" si="11"/>
        <v>0</v>
      </c>
      <c r="AN91" s="105">
        <v>0.25</v>
      </c>
      <c r="AO91" s="105">
        <v>0.25</v>
      </c>
      <c r="AP91" s="40" t="s">
        <v>1273</v>
      </c>
      <c r="AQ91" s="40" t="s">
        <v>1274</v>
      </c>
      <c r="AR91" s="234">
        <f t="shared" si="12"/>
        <v>1</v>
      </c>
      <c r="AS91" s="160">
        <v>0.25</v>
      </c>
      <c r="AT91" s="321">
        <v>0.15</v>
      </c>
      <c r="AU91" s="279" t="s">
        <v>1402</v>
      </c>
      <c r="AV91" s="254" t="s">
        <v>1403</v>
      </c>
      <c r="AW91" s="293">
        <f t="shared" si="15"/>
        <v>0.6</v>
      </c>
    </row>
    <row r="92" spans="1:49" s="6" customFormat="1" ht="267.75" customHeight="1">
      <c r="A92" s="325"/>
      <c r="B92" s="325"/>
      <c r="C92" s="325"/>
      <c r="D92" s="336"/>
      <c r="E92" s="336"/>
      <c r="F92" s="336"/>
      <c r="G92" s="336"/>
      <c r="H92" s="389"/>
      <c r="I92" s="344"/>
      <c r="J92" s="344"/>
      <c r="K92" s="389"/>
      <c r="L92" s="389"/>
      <c r="M92" s="339"/>
      <c r="N92" s="339"/>
      <c r="O92" s="339"/>
      <c r="P92" s="38">
        <f t="shared" si="9"/>
        <v>78</v>
      </c>
      <c r="Q92" s="49" t="s">
        <v>770</v>
      </c>
      <c r="R92" s="38" t="s">
        <v>8</v>
      </c>
      <c r="S92" s="38" t="s">
        <v>763</v>
      </c>
      <c r="T92" s="105">
        <v>1</v>
      </c>
      <c r="U92" s="49" t="s">
        <v>228</v>
      </c>
      <c r="V92" s="38" t="s">
        <v>229</v>
      </c>
      <c r="W92" s="38" t="s">
        <v>217</v>
      </c>
      <c r="X92" s="90" t="s">
        <v>198</v>
      </c>
      <c r="Y92" s="105">
        <v>0.25</v>
      </c>
      <c r="Z92" s="105">
        <v>0.25</v>
      </c>
      <c r="AA92" s="105">
        <v>0.25</v>
      </c>
      <c r="AB92" s="105">
        <v>0.25</v>
      </c>
      <c r="AC92" s="49" t="s">
        <v>230</v>
      </c>
      <c r="AD92" s="194">
        <v>0.25</v>
      </c>
      <c r="AE92" s="194">
        <v>0.25</v>
      </c>
      <c r="AF92" s="174" t="s">
        <v>976</v>
      </c>
      <c r="AG92" s="174" t="s">
        <v>1066</v>
      </c>
      <c r="AH92" s="175">
        <f t="shared" si="13"/>
        <v>1</v>
      </c>
      <c r="AI92" s="105">
        <v>0.25</v>
      </c>
      <c r="AJ92" s="105">
        <v>0.25</v>
      </c>
      <c r="AK92" s="123" t="s">
        <v>976</v>
      </c>
      <c r="AL92" s="196" t="s">
        <v>1095</v>
      </c>
      <c r="AM92" s="197">
        <f t="shared" si="11"/>
        <v>1</v>
      </c>
      <c r="AN92" s="105">
        <v>0.25</v>
      </c>
      <c r="AO92" s="105">
        <v>0.25</v>
      </c>
      <c r="AP92" s="239" t="s">
        <v>1275</v>
      </c>
      <c r="AQ92" s="239" t="s">
        <v>1276</v>
      </c>
      <c r="AR92" s="234">
        <f t="shared" si="12"/>
        <v>1</v>
      </c>
      <c r="AS92" s="160">
        <v>0.25</v>
      </c>
      <c r="AT92" s="160">
        <v>0.25</v>
      </c>
      <c r="AU92" s="279" t="s">
        <v>1287</v>
      </c>
      <c r="AV92" s="284" t="s">
        <v>1288</v>
      </c>
      <c r="AW92" s="293">
        <f t="shared" si="15"/>
        <v>1</v>
      </c>
    </row>
    <row r="93" spans="1:49" s="6" customFormat="1" ht="98.25" customHeight="1">
      <c r="A93" s="325"/>
      <c r="B93" s="325"/>
      <c r="C93" s="325"/>
      <c r="D93" s="336"/>
      <c r="E93" s="336"/>
      <c r="F93" s="336"/>
      <c r="G93" s="336"/>
      <c r="H93" s="389"/>
      <c r="I93" s="344"/>
      <c r="J93" s="344"/>
      <c r="K93" s="389"/>
      <c r="L93" s="389"/>
      <c r="M93" s="339"/>
      <c r="N93" s="339"/>
      <c r="O93" s="339"/>
      <c r="P93" s="38">
        <f t="shared" si="9"/>
        <v>79</v>
      </c>
      <c r="Q93" s="49" t="s">
        <v>335</v>
      </c>
      <c r="R93" s="38" t="s">
        <v>329</v>
      </c>
      <c r="S93" s="38" t="s">
        <v>764</v>
      </c>
      <c r="T93" s="105">
        <v>1</v>
      </c>
      <c r="U93" s="49" t="s">
        <v>228</v>
      </c>
      <c r="V93" s="38" t="s">
        <v>229</v>
      </c>
      <c r="W93" s="38" t="s">
        <v>217</v>
      </c>
      <c r="X93" s="90" t="s">
        <v>198</v>
      </c>
      <c r="Y93" s="105">
        <v>0.25</v>
      </c>
      <c r="Z93" s="105">
        <v>0.25</v>
      </c>
      <c r="AA93" s="105">
        <v>0.25</v>
      </c>
      <c r="AB93" s="105">
        <v>0.25</v>
      </c>
      <c r="AC93" s="49" t="s">
        <v>230</v>
      </c>
      <c r="AD93" s="194">
        <v>0.25</v>
      </c>
      <c r="AE93" s="194">
        <v>0.25</v>
      </c>
      <c r="AF93" s="174" t="s">
        <v>976</v>
      </c>
      <c r="AG93" s="174" t="s">
        <v>1066</v>
      </c>
      <c r="AH93" s="175">
        <f t="shared" si="13"/>
        <v>1</v>
      </c>
      <c r="AI93" s="105">
        <v>0.25</v>
      </c>
      <c r="AJ93" s="105">
        <v>0.25</v>
      </c>
      <c r="AK93" s="123" t="s">
        <v>1096</v>
      </c>
      <c r="AL93" s="196" t="s">
        <v>1097</v>
      </c>
      <c r="AM93" s="197">
        <v>1</v>
      </c>
      <c r="AN93" s="105">
        <v>0.25</v>
      </c>
      <c r="AO93" s="105">
        <v>0.25</v>
      </c>
      <c r="AP93" s="239" t="s">
        <v>1277</v>
      </c>
      <c r="AQ93" s="225" t="s">
        <v>1278</v>
      </c>
      <c r="AR93" s="234">
        <f t="shared" si="12"/>
        <v>1</v>
      </c>
      <c r="AS93" s="160">
        <v>0.25</v>
      </c>
      <c r="AT93" s="247">
        <v>0.25</v>
      </c>
      <c r="AU93" s="279" t="s">
        <v>1313</v>
      </c>
      <c r="AV93" s="254" t="s">
        <v>1314</v>
      </c>
      <c r="AW93" s="293">
        <f t="shared" si="15"/>
        <v>1</v>
      </c>
    </row>
    <row r="94" spans="1:49" s="6" customFormat="1" ht="96.75" customHeight="1">
      <c r="A94" s="325"/>
      <c r="B94" s="325"/>
      <c r="C94" s="325"/>
      <c r="D94" s="336"/>
      <c r="E94" s="337"/>
      <c r="F94" s="337"/>
      <c r="G94" s="337"/>
      <c r="H94" s="389"/>
      <c r="I94" s="345"/>
      <c r="J94" s="345"/>
      <c r="K94" s="389"/>
      <c r="L94" s="389"/>
      <c r="M94" s="339"/>
      <c r="N94" s="339"/>
      <c r="O94" s="339"/>
      <c r="P94" s="38">
        <f t="shared" si="9"/>
        <v>80</v>
      </c>
      <c r="Q94" s="42" t="s">
        <v>721</v>
      </c>
      <c r="R94" s="38" t="s">
        <v>325</v>
      </c>
      <c r="S94" s="38" t="s">
        <v>296</v>
      </c>
      <c r="T94" s="51">
        <v>1</v>
      </c>
      <c r="U94" s="49" t="s">
        <v>722</v>
      </c>
      <c r="V94" s="49" t="s">
        <v>723</v>
      </c>
      <c r="W94" s="38" t="s">
        <v>217</v>
      </c>
      <c r="X94" s="90" t="s">
        <v>198</v>
      </c>
      <c r="Y94" s="105">
        <v>0.25</v>
      </c>
      <c r="Z94" s="105">
        <v>0.25</v>
      </c>
      <c r="AA94" s="105">
        <v>0.25</v>
      </c>
      <c r="AB94" s="105">
        <v>0.25</v>
      </c>
      <c r="AC94" s="49" t="s">
        <v>230</v>
      </c>
      <c r="AD94" s="194">
        <v>0.25</v>
      </c>
      <c r="AE94" s="194">
        <v>0.25</v>
      </c>
      <c r="AF94" s="174" t="s">
        <v>976</v>
      </c>
      <c r="AG94" s="174" t="s">
        <v>1066</v>
      </c>
      <c r="AH94" s="175">
        <f t="shared" si="13"/>
        <v>1</v>
      </c>
      <c r="AI94" s="105">
        <v>0.25</v>
      </c>
      <c r="AJ94" s="105">
        <v>0.25</v>
      </c>
      <c r="AK94" s="123" t="s">
        <v>1098</v>
      </c>
      <c r="AL94" s="196" t="s">
        <v>1099</v>
      </c>
      <c r="AM94" s="197">
        <f t="shared" si="11"/>
        <v>1</v>
      </c>
      <c r="AN94" s="105">
        <v>0.25</v>
      </c>
      <c r="AO94" s="105">
        <v>0.25</v>
      </c>
      <c r="AP94" s="239" t="s">
        <v>1279</v>
      </c>
      <c r="AQ94" s="40" t="s">
        <v>1267</v>
      </c>
      <c r="AR94" s="234">
        <f t="shared" si="12"/>
        <v>1</v>
      </c>
      <c r="AS94" s="160">
        <v>0.25</v>
      </c>
      <c r="AT94" s="160">
        <v>0</v>
      </c>
      <c r="AU94" s="279" t="s">
        <v>1470</v>
      </c>
      <c r="AV94" s="254" t="s">
        <v>138</v>
      </c>
      <c r="AW94" s="293">
        <f t="shared" si="15"/>
        <v>0</v>
      </c>
    </row>
    <row r="95" spans="1:49" s="6" customFormat="1" ht="60">
      <c r="A95" s="325"/>
      <c r="B95" s="325"/>
      <c r="C95" s="325"/>
      <c r="D95" s="75">
        <v>40</v>
      </c>
      <c r="E95" s="75" t="s">
        <v>61</v>
      </c>
      <c r="F95" s="75" t="s">
        <v>8</v>
      </c>
      <c r="G95" s="75" t="s">
        <v>110</v>
      </c>
      <c r="H95" s="86">
        <v>1</v>
      </c>
      <c r="I95" s="87" t="s">
        <v>81</v>
      </c>
      <c r="J95" s="87" t="s">
        <v>81</v>
      </c>
      <c r="K95" s="70">
        <v>0.03</v>
      </c>
      <c r="L95" s="86"/>
      <c r="M95" s="38"/>
      <c r="N95" s="75"/>
      <c r="O95" s="75"/>
      <c r="P95" s="38"/>
      <c r="Q95" s="42" t="s">
        <v>804</v>
      </c>
      <c r="R95" s="164"/>
      <c r="S95" s="164"/>
      <c r="T95" s="134"/>
      <c r="U95" s="58"/>
      <c r="V95" s="164"/>
      <c r="W95" s="44"/>
      <c r="X95" s="90"/>
      <c r="Y95" s="164"/>
      <c r="Z95" s="105"/>
      <c r="AA95" s="105"/>
      <c r="AB95" s="105"/>
      <c r="AC95" s="49"/>
      <c r="AD95" s="187"/>
      <c r="AE95" s="188"/>
      <c r="AF95" s="178"/>
      <c r="AG95" s="178"/>
      <c r="AH95" s="189"/>
      <c r="AI95" s="105"/>
      <c r="AJ95" s="41"/>
      <c r="AK95" s="123"/>
      <c r="AL95" s="196"/>
      <c r="AM95" s="140"/>
      <c r="AN95" s="105"/>
      <c r="AO95" s="235"/>
      <c r="AP95" s="236"/>
      <c r="AQ95" s="236"/>
      <c r="AR95" s="237"/>
      <c r="AS95" s="105"/>
      <c r="AT95" s="29"/>
      <c r="AU95" s="277"/>
      <c r="AV95" s="300"/>
      <c r="AW95" s="29"/>
    </row>
    <row r="96" spans="1:49" s="6" customFormat="1" ht="104.25" customHeight="1">
      <c r="A96" s="325"/>
      <c r="B96" s="325"/>
      <c r="C96" s="325"/>
      <c r="D96" s="326">
        <v>41</v>
      </c>
      <c r="E96" s="358" t="s">
        <v>62</v>
      </c>
      <c r="F96" s="326" t="s">
        <v>7</v>
      </c>
      <c r="G96" s="326" t="s">
        <v>111</v>
      </c>
      <c r="H96" s="340">
        <v>0.8</v>
      </c>
      <c r="I96" s="386">
        <v>0.72</v>
      </c>
      <c r="J96" s="386">
        <v>0.75</v>
      </c>
      <c r="K96" s="340">
        <v>0.78</v>
      </c>
      <c r="L96" s="340">
        <v>0.8</v>
      </c>
      <c r="M96" s="38" t="s">
        <v>200</v>
      </c>
      <c r="N96" s="38" t="s">
        <v>254</v>
      </c>
      <c r="O96" s="38" t="s">
        <v>192</v>
      </c>
      <c r="P96" s="38">
        <f>P94+1</f>
        <v>81</v>
      </c>
      <c r="Q96" s="280" t="s">
        <v>521</v>
      </c>
      <c r="R96" s="38" t="s">
        <v>7</v>
      </c>
      <c r="S96" s="135" t="s">
        <v>296</v>
      </c>
      <c r="T96" s="38">
        <v>1</v>
      </c>
      <c r="U96" s="49" t="s">
        <v>522</v>
      </c>
      <c r="V96" s="38" t="s">
        <v>523</v>
      </c>
      <c r="W96" s="44" t="s">
        <v>197</v>
      </c>
      <c r="X96" s="90" t="s">
        <v>198</v>
      </c>
      <c r="Y96" s="38"/>
      <c r="Z96" s="41"/>
      <c r="AA96" s="41">
        <v>0.5</v>
      </c>
      <c r="AB96" s="41">
        <v>0.5</v>
      </c>
      <c r="AC96" s="49" t="s">
        <v>524</v>
      </c>
      <c r="AD96" s="187"/>
      <c r="AE96" s="188"/>
      <c r="AF96" s="178"/>
      <c r="AG96" s="178"/>
      <c r="AH96" s="189"/>
      <c r="AI96" s="41"/>
      <c r="AJ96" s="41"/>
      <c r="AK96" s="123"/>
      <c r="AL96" s="196"/>
      <c r="AM96" s="140"/>
      <c r="AN96" s="41">
        <v>0.5</v>
      </c>
      <c r="AO96" s="38">
        <v>0</v>
      </c>
      <c r="AP96" s="49" t="s">
        <v>1010</v>
      </c>
      <c r="AQ96" s="238" t="s">
        <v>138</v>
      </c>
      <c r="AR96" s="234">
        <f>(AO96*100%)/AN96</f>
        <v>0</v>
      </c>
      <c r="AS96" s="159">
        <v>0.5</v>
      </c>
      <c r="AT96" s="282">
        <v>0.5</v>
      </c>
      <c r="AU96" s="279" t="s">
        <v>1388</v>
      </c>
      <c r="AV96" s="284" t="s">
        <v>1389</v>
      </c>
      <c r="AW96" s="293">
        <f>(AT96*100%)/AS96</f>
        <v>1</v>
      </c>
    </row>
    <row r="97" spans="1:49" s="6" customFormat="1" ht="104.25" customHeight="1">
      <c r="A97" s="325"/>
      <c r="B97" s="325"/>
      <c r="C97" s="325"/>
      <c r="D97" s="326"/>
      <c r="E97" s="358"/>
      <c r="F97" s="326"/>
      <c r="G97" s="326"/>
      <c r="H97" s="340"/>
      <c r="I97" s="386"/>
      <c r="J97" s="386"/>
      <c r="K97" s="340"/>
      <c r="L97" s="340"/>
      <c r="M97" s="38" t="s">
        <v>525</v>
      </c>
      <c r="N97" s="38" t="s">
        <v>526</v>
      </c>
      <c r="O97" s="38" t="s">
        <v>192</v>
      </c>
      <c r="P97" s="38">
        <f t="shared" si="9"/>
        <v>82</v>
      </c>
      <c r="Q97" s="42" t="s">
        <v>527</v>
      </c>
      <c r="R97" s="38" t="s">
        <v>7</v>
      </c>
      <c r="S97" s="38" t="s">
        <v>296</v>
      </c>
      <c r="T97" s="38">
        <v>2</v>
      </c>
      <c r="U97" s="49" t="s">
        <v>528</v>
      </c>
      <c r="V97" s="38" t="s">
        <v>529</v>
      </c>
      <c r="W97" s="44" t="s">
        <v>197</v>
      </c>
      <c r="X97" s="90" t="s">
        <v>198</v>
      </c>
      <c r="Y97" s="38"/>
      <c r="Z97" s="38">
        <v>1</v>
      </c>
      <c r="AA97" s="38">
        <v>1</v>
      </c>
      <c r="AB97" s="90"/>
      <c r="AC97" s="49" t="s">
        <v>530</v>
      </c>
      <c r="AD97" s="187"/>
      <c r="AE97" s="188"/>
      <c r="AF97" s="178"/>
      <c r="AG97" s="178"/>
      <c r="AH97" s="189"/>
      <c r="AI97" s="38">
        <v>1</v>
      </c>
      <c r="AJ97" s="41">
        <v>1</v>
      </c>
      <c r="AK97" s="123" t="s">
        <v>1100</v>
      </c>
      <c r="AL97" s="196" t="s">
        <v>1101</v>
      </c>
      <c r="AM97" s="197">
        <f>(AJ97*100%)/AI97</f>
        <v>1</v>
      </c>
      <c r="AN97" s="38">
        <v>1</v>
      </c>
      <c r="AO97" s="38">
        <v>1</v>
      </c>
      <c r="AP97" s="49" t="s">
        <v>1282</v>
      </c>
      <c r="AQ97" s="225" t="s">
        <v>1283</v>
      </c>
      <c r="AR97" s="211">
        <v>1</v>
      </c>
      <c r="AS97" s="90"/>
      <c r="AT97" s="29"/>
      <c r="AU97" s="277"/>
      <c r="AV97" s="300"/>
      <c r="AW97" s="29"/>
    </row>
    <row r="98" spans="1:49" s="6" customFormat="1" ht="104.25" customHeight="1">
      <c r="A98" s="325"/>
      <c r="B98" s="325"/>
      <c r="C98" s="325"/>
      <c r="D98" s="326"/>
      <c r="E98" s="358"/>
      <c r="F98" s="326"/>
      <c r="G98" s="326"/>
      <c r="H98" s="340"/>
      <c r="I98" s="386"/>
      <c r="J98" s="386"/>
      <c r="K98" s="340"/>
      <c r="L98" s="340"/>
      <c r="M98" s="38" t="s">
        <v>525</v>
      </c>
      <c r="N98" s="38" t="s">
        <v>526</v>
      </c>
      <c r="O98" s="38" t="s">
        <v>192</v>
      </c>
      <c r="P98" s="38">
        <f t="shared" si="9"/>
        <v>83</v>
      </c>
      <c r="Q98" s="42" t="s">
        <v>531</v>
      </c>
      <c r="R98" s="38" t="s">
        <v>7</v>
      </c>
      <c r="S98" s="165" t="s">
        <v>505</v>
      </c>
      <c r="T98" s="38">
        <v>4</v>
      </c>
      <c r="U98" s="49" t="s">
        <v>532</v>
      </c>
      <c r="V98" s="38" t="s">
        <v>533</v>
      </c>
      <c r="W98" s="44" t="s">
        <v>197</v>
      </c>
      <c r="X98" s="90" t="s">
        <v>198</v>
      </c>
      <c r="Y98" s="38">
        <v>1</v>
      </c>
      <c r="Z98" s="38">
        <v>1</v>
      </c>
      <c r="AA98" s="38">
        <v>1</v>
      </c>
      <c r="AB98" s="38">
        <v>1</v>
      </c>
      <c r="AC98" s="49" t="s">
        <v>534</v>
      </c>
      <c r="AD98" s="176">
        <v>1</v>
      </c>
      <c r="AE98" s="194">
        <v>1</v>
      </c>
      <c r="AF98" s="174" t="s">
        <v>1102</v>
      </c>
      <c r="AG98" s="194" t="s">
        <v>986</v>
      </c>
      <c r="AH98" s="175">
        <f>(AE98*100%)/AD98</f>
        <v>1</v>
      </c>
      <c r="AI98" s="38">
        <v>1</v>
      </c>
      <c r="AJ98" s="38">
        <v>1</v>
      </c>
      <c r="AK98" s="123" t="s">
        <v>1103</v>
      </c>
      <c r="AL98" s="196" t="s">
        <v>1104</v>
      </c>
      <c r="AM98" s="197">
        <f>(AJ98*100%)/AI98</f>
        <v>1</v>
      </c>
      <c r="AN98" s="38">
        <v>1</v>
      </c>
      <c r="AO98" s="41">
        <v>1</v>
      </c>
      <c r="AP98" s="49" t="s">
        <v>985</v>
      </c>
      <c r="AQ98" s="49" t="s">
        <v>986</v>
      </c>
      <c r="AR98" s="234">
        <f>(AO98*100%)/AN98</f>
        <v>1</v>
      </c>
      <c r="AS98" s="92">
        <v>1</v>
      </c>
      <c r="AT98" s="92">
        <v>1</v>
      </c>
      <c r="AU98" s="279" t="s">
        <v>1449</v>
      </c>
      <c r="AV98" s="284" t="s">
        <v>1450</v>
      </c>
      <c r="AW98" s="293">
        <f>(AT98*100%)/AS98</f>
        <v>1</v>
      </c>
    </row>
    <row r="99" spans="1:49" s="6" customFormat="1" ht="104.25" customHeight="1">
      <c r="A99" s="325"/>
      <c r="B99" s="325"/>
      <c r="C99" s="325"/>
      <c r="D99" s="326"/>
      <c r="E99" s="358"/>
      <c r="F99" s="326"/>
      <c r="G99" s="326"/>
      <c r="H99" s="340"/>
      <c r="I99" s="386"/>
      <c r="J99" s="386"/>
      <c r="K99" s="340"/>
      <c r="L99" s="340"/>
      <c r="M99" s="38" t="s">
        <v>237</v>
      </c>
      <c r="N99" s="38" t="s">
        <v>535</v>
      </c>
      <c r="O99" s="38" t="s">
        <v>192</v>
      </c>
      <c r="P99" s="38">
        <f t="shared" si="9"/>
        <v>84</v>
      </c>
      <c r="Q99" s="42" t="s">
        <v>536</v>
      </c>
      <c r="R99" s="38" t="s">
        <v>7</v>
      </c>
      <c r="S99" s="165" t="s">
        <v>505</v>
      </c>
      <c r="T99" s="38">
        <v>2</v>
      </c>
      <c r="U99" s="49" t="s">
        <v>537</v>
      </c>
      <c r="V99" s="38" t="s">
        <v>538</v>
      </c>
      <c r="W99" s="44" t="s">
        <v>197</v>
      </c>
      <c r="X99" s="90" t="s">
        <v>198</v>
      </c>
      <c r="Y99" s="38"/>
      <c r="Z99" s="38">
        <v>1</v>
      </c>
      <c r="AA99" s="38">
        <v>1</v>
      </c>
      <c r="AB99" s="90"/>
      <c r="AC99" s="49" t="s">
        <v>530</v>
      </c>
      <c r="AD99" s="187"/>
      <c r="AE99" s="188"/>
      <c r="AF99" s="178"/>
      <c r="AG99" s="178"/>
      <c r="AH99" s="189"/>
      <c r="AI99" s="38">
        <v>1</v>
      </c>
      <c r="AJ99" s="41">
        <v>1</v>
      </c>
      <c r="AK99" s="123" t="s">
        <v>1105</v>
      </c>
      <c r="AL99" s="196" t="s">
        <v>1106</v>
      </c>
      <c r="AM99" s="197">
        <f>(AJ99*100%)/AI99</f>
        <v>1</v>
      </c>
      <c r="AN99" s="38">
        <v>1</v>
      </c>
      <c r="AO99" s="41">
        <v>1</v>
      </c>
      <c r="AP99" s="49" t="s">
        <v>987</v>
      </c>
      <c r="AQ99" s="40" t="s">
        <v>988</v>
      </c>
      <c r="AR99" s="234">
        <f>(AO99*100%)/AN99</f>
        <v>1</v>
      </c>
      <c r="AS99" s="90"/>
      <c r="AT99" s="29"/>
      <c r="AU99" s="277"/>
      <c r="AV99" s="300"/>
      <c r="AW99" s="29"/>
    </row>
    <row r="100" spans="1:49" s="6" customFormat="1" ht="304.5" customHeight="1">
      <c r="A100" s="325"/>
      <c r="B100" s="325"/>
      <c r="C100" s="325"/>
      <c r="D100" s="326"/>
      <c r="E100" s="358"/>
      <c r="F100" s="326"/>
      <c r="G100" s="326"/>
      <c r="H100" s="340"/>
      <c r="I100" s="386"/>
      <c r="J100" s="386"/>
      <c r="K100" s="340"/>
      <c r="L100" s="340"/>
      <c r="M100" s="38" t="s">
        <v>225</v>
      </c>
      <c r="N100" s="38" t="s">
        <v>724</v>
      </c>
      <c r="O100" s="38" t="s">
        <v>192</v>
      </c>
      <c r="P100" s="38">
        <f t="shared" si="9"/>
        <v>85</v>
      </c>
      <c r="Q100" s="42" t="s">
        <v>317</v>
      </c>
      <c r="R100" s="50" t="s">
        <v>318</v>
      </c>
      <c r="S100" s="135" t="s">
        <v>282</v>
      </c>
      <c r="T100" s="50">
        <v>12</v>
      </c>
      <c r="U100" s="108" t="s">
        <v>319</v>
      </c>
      <c r="V100" s="50" t="s">
        <v>320</v>
      </c>
      <c r="W100" s="44" t="s">
        <v>197</v>
      </c>
      <c r="X100" s="90" t="s">
        <v>198</v>
      </c>
      <c r="Y100" s="38">
        <v>3</v>
      </c>
      <c r="Z100" s="38">
        <v>3</v>
      </c>
      <c r="AA100" s="38">
        <v>3</v>
      </c>
      <c r="AB100" s="38">
        <v>3</v>
      </c>
      <c r="AC100" s="49" t="s">
        <v>321</v>
      </c>
      <c r="AD100" s="176">
        <v>3</v>
      </c>
      <c r="AE100" s="176">
        <v>3</v>
      </c>
      <c r="AF100" s="178" t="s">
        <v>1107</v>
      </c>
      <c r="AG100" s="178" t="s">
        <v>1108</v>
      </c>
      <c r="AH100" s="175">
        <f>(AE100*100%)/AD100</f>
        <v>1</v>
      </c>
      <c r="AI100" s="38">
        <v>3</v>
      </c>
      <c r="AJ100" s="38">
        <v>3</v>
      </c>
      <c r="AK100" s="123" t="s">
        <v>1109</v>
      </c>
      <c r="AL100" s="196" t="s">
        <v>1110</v>
      </c>
      <c r="AM100" s="197">
        <f>(AJ100*100%)/AI100</f>
        <v>1</v>
      </c>
      <c r="AN100" s="259">
        <v>3</v>
      </c>
      <c r="AO100" s="259">
        <v>9</v>
      </c>
      <c r="AP100" s="269" t="s">
        <v>969</v>
      </c>
      <c r="AQ100" s="269" t="s">
        <v>970</v>
      </c>
      <c r="AR100" s="257">
        <v>1</v>
      </c>
      <c r="AS100" s="92">
        <v>3</v>
      </c>
      <c r="AT100" s="92">
        <v>3</v>
      </c>
      <c r="AU100" s="279" t="s">
        <v>1380</v>
      </c>
      <c r="AV100" s="284" t="s">
        <v>1381</v>
      </c>
      <c r="AW100" s="293">
        <f t="shared" ref="AW100:AW105" si="16">(AT100*100%)/AS100</f>
        <v>1</v>
      </c>
    </row>
    <row r="101" spans="1:49" s="6" customFormat="1" ht="60">
      <c r="A101" s="325"/>
      <c r="B101" s="325"/>
      <c r="C101" s="325"/>
      <c r="D101" s="326"/>
      <c r="E101" s="358"/>
      <c r="F101" s="326"/>
      <c r="G101" s="326"/>
      <c r="H101" s="340"/>
      <c r="I101" s="386"/>
      <c r="J101" s="386"/>
      <c r="K101" s="340"/>
      <c r="L101" s="340"/>
      <c r="M101" s="38" t="s">
        <v>225</v>
      </c>
      <c r="N101" s="38" t="s">
        <v>724</v>
      </c>
      <c r="O101" s="38" t="s">
        <v>192</v>
      </c>
      <c r="P101" s="38">
        <f t="shared" si="9"/>
        <v>86</v>
      </c>
      <c r="Q101" s="42" t="s">
        <v>641</v>
      </c>
      <c r="R101" s="51" t="s">
        <v>318</v>
      </c>
      <c r="S101" s="136" t="s">
        <v>282</v>
      </c>
      <c r="T101" s="51">
        <v>4</v>
      </c>
      <c r="U101" s="108" t="s">
        <v>322</v>
      </c>
      <c r="V101" s="50" t="s">
        <v>323</v>
      </c>
      <c r="W101" s="44" t="s">
        <v>197</v>
      </c>
      <c r="X101" s="90" t="s">
        <v>198</v>
      </c>
      <c r="Y101" s="164">
        <v>2</v>
      </c>
      <c r="Z101" s="164"/>
      <c r="AA101" s="164"/>
      <c r="AB101" s="164">
        <v>2</v>
      </c>
      <c r="AC101" s="49" t="s">
        <v>324</v>
      </c>
      <c r="AD101" s="176">
        <v>2</v>
      </c>
      <c r="AE101" s="176">
        <v>2</v>
      </c>
      <c r="AF101" s="178" t="s">
        <v>1111</v>
      </c>
      <c r="AG101" s="178" t="s">
        <v>1112</v>
      </c>
      <c r="AH101" s="175">
        <f>(AE101*100%)/AD101</f>
        <v>1</v>
      </c>
      <c r="AI101" s="164"/>
      <c r="AJ101" s="41"/>
      <c r="AK101" s="123"/>
      <c r="AL101" s="196"/>
      <c r="AM101" s="140"/>
      <c r="AN101" s="224"/>
      <c r="AO101" s="235"/>
      <c r="AP101" s="236"/>
      <c r="AQ101" s="236"/>
      <c r="AR101" s="237"/>
      <c r="AS101" s="158">
        <v>2</v>
      </c>
      <c r="AT101" s="158">
        <v>2</v>
      </c>
      <c r="AU101" s="279" t="s">
        <v>1111</v>
      </c>
      <c r="AV101" s="284" t="s">
        <v>1382</v>
      </c>
      <c r="AW101" s="293">
        <f t="shared" si="16"/>
        <v>1</v>
      </c>
    </row>
    <row r="102" spans="1:49" s="6" customFormat="1" ht="189.75" customHeight="1">
      <c r="A102" s="325"/>
      <c r="B102" s="325"/>
      <c r="C102" s="325"/>
      <c r="D102" s="326"/>
      <c r="E102" s="358"/>
      <c r="F102" s="326"/>
      <c r="G102" s="326"/>
      <c r="H102" s="340"/>
      <c r="I102" s="386"/>
      <c r="J102" s="386"/>
      <c r="K102" s="340"/>
      <c r="L102" s="340"/>
      <c r="M102" s="38" t="s">
        <v>237</v>
      </c>
      <c r="N102" s="38" t="s">
        <v>788</v>
      </c>
      <c r="O102" s="38" t="s">
        <v>789</v>
      </c>
      <c r="P102" s="38">
        <f t="shared" si="9"/>
        <v>87</v>
      </c>
      <c r="Q102" s="280" t="s">
        <v>781</v>
      </c>
      <c r="R102" s="38" t="s">
        <v>782</v>
      </c>
      <c r="S102" s="135" t="s">
        <v>783</v>
      </c>
      <c r="T102" s="50">
        <v>3</v>
      </c>
      <c r="U102" s="49" t="s">
        <v>784</v>
      </c>
      <c r="V102" s="38" t="s">
        <v>785</v>
      </c>
      <c r="W102" s="44" t="s">
        <v>786</v>
      </c>
      <c r="X102" s="90" t="s">
        <v>236</v>
      </c>
      <c r="Y102" s="38"/>
      <c r="Z102" s="38">
        <v>1</v>
      </c>
      <c r="AA102" s="38">
        <v>1</v>
      </c>
      <c r="AB102" s="38">
        <v>1</v>
      </c>
      <c r="AC102" s="49" t="s">
        <v>787</v>
      </c>
      <c r="AD102" s="187"/>
      <c r="AE102" s="188"/>
      <c r="AF102" s="178"/>
      <c r="AG102" s="178"/>
      <c r="AH102" s="189"/>
      <c r="AI102" s="38">
        <v>1</v>
      </c>
      <c r="AJ102" s="38">
        <v>1</v>
      </c>
      <c r="AK102" s="123" t="s">
        <v>1113</v>
      </c>
      <c r="AL102" s="196" t="s">
        <v>1114</v>
      </c>
      <c r="AM102" s="197">
        <f>(AJ102*100%)/AI102</f>
        <v>1</v>
      </c>
      <c r="AN102" s="38">
        <v>1</v>
      </c>
      <c r="AO102" s="38">
        <v>1</v>
      </c>
      <c r="AP102" s="239" t="s">
        <v>977</v>
      </c>
      <c r="AQ102" s="239" t="s">
        <v>978</v>
      </c>
      <c r="AR102" s="234">
        <f>(AO102*100%)/AN102</f>
        <v>1</v>
      </c>
      <c r="AS102" s="92">
        <v>1</v>
      </c>
      <c r="AT102" s="92">
        <v>1</v>
      </c>
      <c r="AU102" s="279" t="s">
        <v>1289</v>
      </c>
      <c r="AV102" s="284" t="s">
        <v>1290</v>
      </c>
      <c r="AW102" s="293">
        <f t="shared" si="16"/>
        <v>1</v>
      </c>
    </row>
    <row r="103" spans="1:49" s="6" customFormat="1" ht="122.25" customHeight="1">
      <c r="A103" s="325"/>
      <c r="B103" s="325"/>
      <c r="C103" s="325"/>
      <c r="D103" s="326"/>
      <c r="E103" s="358"/>
      <c r="F103" s="326"/>
      <c r="G103" s="326"/>
      <c r="H103" s="340"/>
      <c r="I103" s="386"/>
      <c r="J103" s="386"/>
      <c r="K103" s="340"/>
      <c r="L103" s="340"/>
      <c r="M103" s="38" t="s">
        <v>237</v>
      </c>
      <c r="N103" s="75" t="s">
        <v>238</v>
      </c>
      <c r="O103" s="75" t="s">
        <v>192</v>
      </c>
      <c r="P103" s="38">
        <f t="shared" si="9"/>
        <v>88</v>
      </c>
      <c r="Q103" s="280" t="s">
        <v>239</v>
      </c>
      <c r="R103" s="164" t="s">
        <v>8</v>
      </c>
      <c r="S103" s="164" t="s">
        <v>240</v>
      </c>
      <c r="T103" s="121">
        <v>1</v>
      </c>
      <c r="U103" s="58" t="s">
        <v>241</v>
      </c>
      <c r="V103" s="164" t="s">
        <v>242</v>
      </c>
      <c r="W103" s="44" t="s">
        <v>217</v>
      </c>
      <c r="X103" s="90" t="s">
        <v>236</v>
      </c>
      <c r="Y103" s="164"/>
      <c r="Z103" s="105">
        <v>0.3</v>
      </c>
      <c r="AA103" s="105">
        <v>0.7</v>
      </c>
      <c r="AB103" s="105">
        <v>1</v>
      </c>
      <c r="AC103" s="49" t="s">
        <v>243</v>
      </c>
      <c r="AD103" s="190"/>
      <c r="AE103" s="311"/>
      <c r="AF103" s="178"/>
      <c r="AG103" s="178"/>
      <c r="AH103" s="189"/>
      <c r="AI103" s="105">
        <v>0.3</v>
      </c>
      <c r="AJ103" s="105">
        <v>0.77600000000000002</v>
      </c>
      <c r="AK103" s="123" t="s">
        <v>1115</v>
      </c>
      <c r="AL103" s="196" t="s">
        <v>1116</v>
      </c>
      <c r="AM103" s="197">
        <v>1</v>
      </c>
      <c r="AN103" s="105">
        <v>0.7</v>
      </c>
      <c r="AO103" s="105">
        <v>0.76459999999999995</v>
      </c>
      <c r="AP103" s="239" t="s">
        <v>979</v>
      </c>
      <c r="AQ103" s="239" t="s">
        <v>980</v>
      </c>
      <c r="AR103" s="234">
        <f>(AO103*100%)/AN103</f>
        <v>1.0922857142857143</v>
      </c>
      <c r="AS103" s="160">
        <v>1</v>
      </c>
      <c r="AT103" s="160">
        <v>0.95</v>
      </c>
      <c r="AU103" s="279" t="s">
        <v>1291</v>
      </c>
      <c r="AV103" s="284" t="s">
        <v>1292</v>
      </c>
      <c r="AW103" s="293">
        <f t="shared" si="16"/>
        <v>0.95</v>
      </c>
    </row>
    <row r="104" spans="1:49" s="6" customFormat="1" ht="316.5" customHeight="1">
      <c r="A104" s="325"/>
      <c r="B104" s="325"/>
      <c r="C104" s="325"/>
      <c r="D104" s="326"/>
      <c r="E104" s="358"/>
      <c r="F104" s="326"/>
      <c r="G104" s="326"/>
      <c r="H104" s="340"/>
      <c r="I104" s="386"/>
      <c r="J104" s="386"/>
      <c r="K104" s="340"/>
      <c r="L104" s="340"/>
      <c r="M104" s="75" t="s">
        <v>225</v>
      </c>
      <c r="N104" s="75" t="s">
        <v>238</v>
      </c>
      <c r="O104" s="75" t="s">
        <v>192</v>
      </c>
      <c r="P104" s="38">
        <f t="shared" si="9"/>
        <v>89</v>
      </c>
      <c r="Q104" s="280" t="s">
        <v>244</v>
      </c>
      <c r="R104" s="164" t="s">
        <v>245</v>
      </c>
      <c r="S104" s="164" t="s">
        <v>246</v>
      </c>
      <c r="T104" s="134">
        <v>1</v>
      </c>
      <c r="U104" s="58" t="s">
        <v>247</v>
      </c>
      <c r="V104" s="164" t="s">
        <v>248</v>
      </c>
      <c r="W104" s="44" t="s">
        <v>197</v>
      </c>
      <c r="X104" s="90" t="s">
        <v>236</v>
      </c>
      <c r="Y104" s="38"/>
      <c r="Z104" s="38"/>
      <c r="AA104" s="38"/>
      <c r="AB104" s="38">
        <v>1</v>
      </c>
      <c r="AC104" s="49" t="s">
        <v>249</v>
      </c>
      <c r="AD104" s="187"/>
      <c r="AE104" s="188"/>
      <c r="AF104" s="178"/>
      <c r="AG104" s="178"/>
      <c r="AH104" s="189"/>
      <c r="AI104" s="38"/>
      <c r="AJ104" s="41"/>
      <c r="AK104" s="123"/>
      <c r="AL104" s="196"/>
      <c r="AM104" s="140"/>
      <c r="AN104" s="38"/>
      <c r="AO104" s="235"/>
      <c r="AP104" s="236"/>
      <c r="AQ104" s="236"/>
      <c r="AR104" s="237"/>
      <c r="AS104" s="92">
        <v>1</v>
      </c>
      <c r="AT104" s="246">
        <v>0.5</v>
      </c>
      <c r="AU104" s="290" t="s">
        <v>1404</v>
      </c>
      <c r="AV104" s="297" t="s">
        <v>1293</v>
      </c>
      <c r="AW104" s="293">
        <f t="shared" si="16"/>
        <v>0.5</v>
      </c>
    </row>
    <row r="105" spans="1:49" s="6" customFormat="1" ht="105">
      <c r="A105" s="325"/>
      <c r="B105" s="325"/>
      <c r="C105" s="325"/>
      <c r="D105" s="326"/>
      <c r="E105" s="358"/>
      <c r="F105" s="326"/>
      <c r="G105" s="326"/>
      <c r="H105" s="340"/>
      <c r="I105" s="386"/>
      <c r="J105" s="386"/>
      <c r="K105" s="340"/>
      <c r="L105" s="340"/>
      <c r="M105" s="38" t="s">
        <v>237</v>
      </c>
      <c r="N105" s="75" t="s">
        <v>238</v>
      </c>
      <c r="O105" s="75" t="s">
        <v>192</v>
      </c>
      <c r="P105" s="38">
        <f t="shared" si="9"/>
        <v>90</v>
      </c>
      <c r="Q105" s="42" t="s">
        <v>250</v>
      </c>
      <c r="R105" s="164" t="s">
        <v>8</v>
      </c>
      <c r="S105" s="164" t="s">
        <v>240</v>
      </c>
      <c r="T105" s="134">
        <v>1</v>
      </c>
      <c r="U105" s="58" t="s">
        <v>251</v>
      </c>
      <c r="V105" s="164" t="s">
        <v>252</v>
      </c>
      <c r="W105" s="44" t="s">
        <v>197</v>
      </c>
      <c r="X105" s="90" t="s">
        <v>236</v>
      </c>
      <c r="Y105" s="164"/>
      <c r="Z105" s="164"/>
      <c r="AA105" s="164"/>
      <c r="AB105" s="164">
        <v>1</v>
      </c>
      <c r="AC105" s="49" t="s">
        <v>253</v>
      </c>
      <c r="AD105" s="187"/>
      <c r="AE105" s="188"/>
      <c r="AF105" s="178"/>
      <c r="AG105" s="178"/>
      <c r="AH105" s="189"/>
      <c r="AI105" s="164"/>
      <c r="AJ105" s="41"/>
      <c r="AK105" s="123"/>
      <c r="AL105" s="196"/>
      <c r="AM105" s="140"/>
      <c r="AN105" s="224"/>
      <c r="AO105" s="41"/>
      <c r="AP105" s="238"/>
      <c r="AQ105" s="238"/>
      <c r="AR105" s="140"/>
      <c r="AS105" s="158">
        <v>1</v>
      </c>
      <c r="AT105" s="246">
        <v>1</v>
      </c>
      <c r="AU105" s="290" t="s">
        <v>1294</v>
      </c>
      <c r="AV105" s="297" t="s">
        <v>1295</v>
      </c>
      <c r="AW105" s="293">
        <f t="shared" si="16"/>
        <v>1</v>
      </c>
    </row>
    <row r="106" spans="1:49" s="6" customFormat="1" ht="60">
      <c r="A106" s="325"/>
      <c r="B106" s="325"/>
      <c r="C106" s="325"/>
      <c r="D106" s="326"/>
      <c r="E106" s="358"/>
      <c r="F106" s="326"/>
      <c r="G106" s="326"/>
      <c r="H106" s="340"/>
      <c r="I106" s="386"/>
      <c r="J106" s="386"/>
      <c r="K106" s="340"/>
      <c r="L106" s="340"/>
      <c r="M106" s="38" t="s">
        <v>200</v>
      </c>
      <c r="N106" s="38" t="s">
        <v>283</v>
      </c>
      <c r="O106" s="38" t="s">
        <v>220</v>
      </c>
      <c r="P106" s="38">
        <f t="shared" si="9"/>
        <v>91</v>
      </c>
      <c r="Q106" s="52" t="s">
        <v>297</v>
      </c>
      <c r="R106" s="38" t="s">
        <v>284</v>
      </c>
      <c r="S106" s="135" t="s">
        <v>285</v>
      </c>
      <c r="T106" s="50">
        <v>1</v>
      </c>
      <c r="U106" s="108" t="s">
        <v>298</v>
      </c>
      <c r="V106" s="50" t="s">
        <v>299</v>
      </c>
      <c r="W106" s="44" t="s">
        <v>197</v>
      </c>
      <c r="X106" s="90" t="s">
        <v>198</v>
      </c>
      <c r="Y106" s="38"/>
      <c r="Z106" s="38">
        <v>1</v>
      </c>
      <c r="AA106" s="38"/>
      <c r="AB106" s="38"/>
      <c r="AC106" s="49" t="s">
        <v>300</v>
      </c>
      <c r="AD106" s="187"/>
      <c r="AE106" s="188"/>
      <c r="AF106" s="178"/>
      <c r="AG106" s="178"/>
      <c r="AH106" s="189"/>
      <c r="AI106" s="38">
        <v>1</v>
      </c>
      <c r="AJ106" s="38">
        <v>1</v>
      </c>
      <c r="AK106" s="123" t="s">
        <v>1117</v>
      </c>
      <c r="AL106" s="196" t="s">
        <v>1118</v>
      </c>
      <c r="AM106" s="197">
        <f>(AJ106*100%)/AI106</f>
        <v>1</v>
      </c>
      <c r="AN106" s="38"/>
      <c r="AO106" s="41"/>
      <c r="AP106" s="238"/>
      <c r="AQ106" s="238"/>
      <c r="AR106" s="140"/>
      <c r="AS106" s="38"/>
      <c r="AT106" s="29"/>
      <c r="AU106" s="277"/>
      <c r="AV106" s="300"/>
      <c r="AW106" s="29"/>
    </row>
    <row r="107" spans="1:49" s="6" customFormat="1" ht="90">
      <c r="A107" s="325"/>
      <c r="B107" s="325"/>
      <c r="C107" s="325"/>
      <c r="D107" s="326"/>
      <c r="E107" s="358"/>
      <c r="F107" s="326"/>
      <c r="G107" s="326"/>
      <c r="H107" s="340"/>
      <c r="I107" s="386"/>
      <c r="J107" s="386"/>
      <c r="K107" s="340"/>
      <c r="L107" s="340"/>
      <c r="M107" s="38" t="s">
        <v>200</v>
      </c>
      <c r="N107" s="38" t="s">
        <v>283</v>
      </c>
      <c r="O107" s="38" t="s">
        <v>220</v>
      </c>
      <c r="P107" s="38">
        <f t="shared" si="9"/>
        <v>92</v>
      </c>
      <c r="Q107" s="52" t="s">
        <v>301</v>
      </c>
      <c r="R107" s="38" t="s">
        <v>284</v>
      </c>
      <c r="S107" s="135" t="s">
        <v>285</v>
      </c>
      <c r="T107" s="50">
        <v>1</v>
      </c>
      <c r="U107" s="108" t="s">
        <v>302</v>
      </c>
      <c r="V107" s="137" t="s">
        <v>303</v>
      </c>
      <c r="W107" s="44" t="s">
        <v>197</v>
      </c>
      <c r="X107" s="90" t="s">
        <v>198</v>
      </c>
      <c r="Y107" s="38">
        <v>1</v>
      </c>
      <c r="Z107" s="38"/>
      <c r="AA107" s="38"/>
      <c r="AB107" s="38"/>
      <c r="AC107" s="49" t="s">
        <v>304</v>
      </c>
      <c r="AD107" s="176">
        <v>1</v>
      </c>
      <c r="AE107" s="176">
        <v>1</v>
      </c>
      <c r="AF107" s="178" t="s">
        <v>1119</v>
      </c>
      <c r="AG107" s="178" t="s">
        <v>1120</v>
      </c>
      <c r="AH107" s="175">
        <f>(AE107*100%)/AD107</f>
        <v>1</v>
      </c>
      <c r="AI107" s="38"/>
      <c r="AJ107" s="41"/>
      <c r="AK107" s="123"/>
      <c r="AL107" s="196"/>
      <c r="AM107" s="140"/>
      <c r="AN107" s="259"/>
      <c r="AO107" s="264"/>
      <c r="AP107" s="265" t="s">
        <v>971</v>
      </c>
      <c r="AQ107" s="270" t="s">
        <v>972</v>
      </c>
      <c r="AR107" s="262"/>
      <c r="AS107" s="38"/>
      <c r="AT107" s="29"/>
      <c r="AU107" s="277"/>
      <c r="AV107" s="300"/>
      <c r="AW107" s="29"/>
    </row>
    <row r="108" spans="1:49" s="6" customFormat="1" ht="75">
      <c r="A108" s="325"/>
      <c r="B108" s="325"/>
      <c r="C108" s="325"/>
      <c r="D108" s="326"/>
      <c r="E108" s="358"/>
      <c r="F108" s="326"/>
      <c r="G108" s="326"/>
      <c r="H108" s="340"/>
      <c r="I108" s="386"/>
      <c r="J108" s="386"/>
      <c r="K108" s="340"/>
      <c r="L108" s="340"/>
      <c r="M108" s="38" t="s">
        <v>200</v>
      </c>
      <c r="N108" s="38" t="s">
        <v>283</v>
      </c>
      <c r="O108" s="38" t="s">
        <v>220</v>
      </c>
      <c r="P108" s="38">
        <f t="shared" si="9"/>
        <v>93</v>
      </c>
      <c r="Q108" s="52" t="s">
        <v>305</v>
      </c>
      <c r="R108" s="38" t="s">
        <v>284</v>
      </c>
      <c r="S108" s="135" t="s">
        <v>285</v>
      </c>
      <c r="T108" s="50">
        <v>12</v>
      </c>
      <c r="U108" s="108" t="s">
        <v>306</v>
      </c>
      <c r="V108" s="137" t="s">
        <v>307</v>
      </c>
      <c r="W108" s="44" t="s">
        <v>197</v>
      </c>
      <c r="X108" s="90" t="s">
        <v>198</v>
      </c>
      <c r="Y108" s="38">
        <v>3</v>
      </c>
      <c r="Z108" s="38">
        <v>3</v>
      </c>
      <c r="AA108" s="38">
        <v>3</v>
      </c>
      <c r="AB108" s="38">
        <v>3</v>
      </c>
      <c r="AC108" s="49" t="s">
        <v>308</v>
      </c>
      <c r="AD108" s="176">
        <v>3</v>
      </c>
      <c r="AE108" s="176">
        <v>3</v>
      </c>
      <c r="AF108" s="178" t="s">
        <v>1121</v>
      </c>
      <c r="AG108" s="178" t="s">
        <v>1122</v>
      </c>
      <c r="AH108" s="175">
        <f>(AE108*100%)/AD108</f>
        <v>1</v>
      </c>
      <c r="AI108" s="38">
        <v>3</v>
      </c>
      <c r="AJ108" s="38">
        <v>3</v>
      </c>
      <c r="AK108" s="123" t="s">
        <v>973</v>
      </c>
      <c r="AL108" s="196" t="s">
        <v>974</v>
      </c>
      <c r="AM108" s="197">
        <f>(AJ108*100%)/AI108</f>
        <v>1</v>
      </c>
      <c r="AN108" s="259">
        <v>3</v>
      </c>
      <c r="AO108" s="259">
        <v>9</v>
      </c>
      <c r="AP108" s="271" t="s">
        <v>973</v>
      </c>
      <c r="AQ108" s="271" t="s">
        <v>974</v>
      </c>
      <c r="AR108" s="257">
        <v>1</v>
      </c>
      <c r="AS108" s="92">
        <v>3</v>
      </c>
      <c r="AT108" s="92">
        <v>3</v>
      </c>
      <c r="AU108" s="279" t="s">
        <v>1462</v>
      </c>
      <c r="AV108" s="284" t="s">
        <v>974</v>
      </c>
      <c r="AW108" s="293">
        <f>(AT108*100%)/AS108</f>
        <v>1</v>
      </c>
    </row>
    <row r="109" spans="1:49" s="6" customFormat="1" ht="60">
      <c r="A109" s="325"/>
      <c r="B109" s="325"/>
      <c r="C109" s="325"/>
      <c r="D109" s="326"/>
      <c r="E109" s="358"/>
      <c r="F109" s="326"/>
      <c r="G109" s="326"/>
      <c r="H109" s="340"/>
      <c r="I109" s="386"/>
      <c r="J109" s="386"/>
      <c r="K109" s="340"/>
      <c r="L109" s="340"/>
      <c r="M109" s="38" t="s">
        <v>200</v>
      </c>
      <c r="N109" s="38" t="s">
        <v>283</v>
      </c>
      <c r="O109" s="38" t="s">
        <v>220</v>
      </c>
      <c r="P109" s="38">
        <f t="shared" si="9"/>
        <v>94</v>
      </c>
      <c r="Q109" s="52" t="s">
        <v>309</v>
      </c>
      <c r="R109" s="38" t="s">
        <v>284</v>
      </c>
      <c r="S109" s="135" t="s">
        <v>285</v>
      </c>
      <c r="T109" s="50">
        <v>1</v>
      </c>
      <c r="U109" s="108" t="s">
        <v>310</v>
      </c>
      <c r="V109" s="50" t="s">
        <v>311</v>
      </c>
      <c r="W109" s="44" t="s">
        <v>197</v>
      </c>
      <c r="X109" s="90" t="s">
        <v>198</v>
      </c>
      <c r="Y109" s="38"/>
      <c r="Z109" s="38">
        <v>1</v>
      </c>
      <c r="AA109" s="38"/>
      <c r="AB109" s="38"/>
      <c r="AC109" s="49" t="s">
        <v>312</v>
      </c>
      <c r="AD109" s="187"/>
      <c r="AE109" s="188"/>
      <c r="AF109" s="178"/>
      <c r="AG109" s="178"/>
      <c r="AH109" s="189"/>
      <c r="AI109" s="38">
        <v>1</v>
      </c>
      <c r="AJ109" s="38">
        <v>1</v>
      </c>
      <c r="AK109" s="123" t="s">
        <v>1123</v>
      </c>
      <c r="AL109" s="196" t="s">
        <v>1124</v>
      </c>
      <c r="AM109" s="197">
        <f>(AJ109*100%)/AI109</f>
        <v>1</v>
      </c>
      <c r="AN109" s="38"/>
      <c r="AO109" s="235"/>
      <c r="AP109" s="236"/>
      <c r="AQ109" s="236"/>
      <c r="AR109" s="237"/>
      <c r="AS109" s="38"/>
      <c r="AT109" s="38"/>
      <c r="AU109" s="277"/>
      <c r="AV109" s="300"/>
      <c r="AW109" s="29"/>
    </row>
    <row r="110" spans="1:49" s="6" customFormat="1" ht="75">
      <c r="A110" s="325"/>
      <c r="B110" s="325"/>
      <c r="C110" s="325"/>
      <c r="D110" s="326"/>
      <c r="E110" s="358"/>
      <c r="F110" s="326"/>
      <c r="G110" s="326"/>
      <c r="H110" s="340"/>
      <c r="I110" s="386"/>
      <c r="J110" s="386"/>
      <c r="K110" s="340"/>
      <c r="L110" s="340"/>
      <c r="M110" s="38" t="s">
        <v>200</v>
      </c>
      <c r="N110" s="38" t="s">
        <v>283</v>
      </c>
      <c r="O110" s="38" t="s">
        <v>192</v>
      </c>
      <c r="P110" s="38">
        <f t="shared" si="9"/>
        <v>95</v>
      </c>
      <c r="Q110" s="281" t="s">
        <v>772</v>
      </c>
      <c r="R110" s="38" t="s">
        <v>284</v>
      </c>
      <c r="S110" s="135" t="s">
        <v>285</v>
      </c>
      <c r="T110" s="50">
        <v>2</v>
      </c>
      <c r="U110" s="49" t="s">
        <v>313</v>
      </c>
      <c r="V110" s="38" t="s">
        <v>314</v>
      </c>
      <c r="W110" s="44" t="s">
        <v>197</v>
      </c>
      <c r="X110" s="90" t="s">
        <v>198</v>
      </c>
      <c r="Y110" s="38"/>
      <c r="Z110" s="38"/>
      <c r="AA110" s="38"/>
      <c r="AB110" s="38">
        <v>2</v>
      </c>
      <c r="AC110" s="49" t="s">
        <v>315</v>
      </c>
      <c r="AD110" s="187"/>
      <c r="AE110" s="188"/>
      <c r="AF110" s="178"/>
      <c r="AG110" s="178"/>
      <c r="AH110" s="189"/>
      <c r="AI110" s="38"/>
      <c r="AJ110" s="41"/>
      <c r="AK110" s="123"/>
      <c r="AL110" s="196"/>
      <c r="AM110" s="140"/>
      <c r="AN110" s="38"/>
      <c r="AO110" s="41"/>
      <c r="AP110" s="238"/>
      <c r="AQ110" s="238"/>
      <c r="AR110" s="140"/>
      <c r="AS110" s="92">
        <v>2</v>
      </c>
      <c r="AT110" s="92">
        <v>0</v>
      </c>
      <c r="AU110" s="279" t="s">
        <v>1383</v>
      </c>
      <c r="AV110" s="254" t="s">
        <v>138</v>
      </c>
      <c r="AW110" s="293">
        <f t="shared" ref="AW110:AW118" si="17">(AT110*100%)/AS110</f>
        <v>0</v>
      </c>
    </row>
    <row r="111" spans="1:49" s="6" customFormat="1" ht="90">
      <c r="A111" s="325"/>
      <c r="B111" s="325"/>
      <c r="C111" s="325"/>
      <c r="D111" s="326"/>
      <c r="E111" s="358"/>
      <c r="F111" s="326"/>
      <c r="G111" s="326"/>
      <c r="H111" s="340"/>
      <c r="I111" s="386"/>
      <c r="J111" s="386"/>
      <c r="K111" s="340"/>
      <c r="L111" s="340"/>
      <c r="M111" s="38" t="s">
        <v>326</v>
      </c>
      <c r="N111" s="38" t="s">
        <v>327</v>
      </c>
      <c r="O111" s="38" t="s">
        <v>192</v>
      </c>
      <c r="P111" s="38">
        <f t="shared" si="9"/>
        <v>96</v>
      </c>
      <c r="Q111" s="42" t="s">
        <v>328</v>
      </c>
      <c r="R111" s="38" t="s">
        <v>329</v>
      </c>
      <c r="S111" s="38" t="s">
        <v>330</v>
      </c>
      <c r="T111" s="91">
        <v>1</v>
      </c>
      <c r="U111" s="49" t="s">
        <v>331</v>
      </c>
      <c r="V111" s="38" t="s">
        <v>332</v>
      </c>
      <c r="W111" s="90" t="s">
        <v>217</v>
      </c>
      <c r="X111" s="90" t="s">
        <v>198</v>
      </c>
      <c r="Y111" s="91">
        <v>0</v>
      </c>
      <c r="Z111" s="23">
        <v>0.2</v>
      </c>
      <c r="AA111" s="23">
        <v>0.6</v>
      </c>
      <c r="AB111" s="91">
        <v>1</v>
      </c>
      <c r="AC111" s="49" t="s">
        <v>333</v>
      </c>
      <c r="AD111" s="190"/>
      <c r="AE111" s="188"/>
      <c r="AF111" s="178"/>
      <c r="AG111" s="178"/>
      <c r="AH111" s="189"/>
      <c r="AI111" s="23">
        <v>0.2</v>
      </c>
      <c r="AJ111" s="211">
        <v>0.2</v>
      </c>
      <c r="AK111" s="123" t="s">
        <v>1125</v>
      </c>
      <c r="AL111" s="196" t="s">
        <v>1126</v>
      </c>
      <c r="AM111" s="197">
        <f>(AJ111*100%)/AI111</f>
        <v>1</v>
      </c>
      <c r="AN111" s="23">
        <v>0.6</v>
      </c>
      <c r="AO111" s="211">
        <v>0.86</v>
      </c>
      <c r="AP111" s="40" t="s">
        <v>924</v>
      </c>
      <c r="AQ111" s="40" t="s">
        <v>925</v>
      </c>
      <c r="AR111" s="234">
        <f>(AO111*100%)/AN111</f>
        <v>1.4333333333333333</v>
      </c>
      <c r="AS111" s="93">
        <v>1</v>
      </c>
      <c r="AT111" s="247">
        <v>1</v>
      </c>
      <c r="AU111" s="279" t="s">
        <v>1315</v>
      </c>
      <c r="AV111" s="284" t="s">
        <v>925</v>
      </c>
      <c r="AW111" s="293">
        <f t="shared" si="17"/>
        <v>1</v>
      </c>
    </row>
    <row r="112" spans="1:49" s="6" customFormat="1" ht="75">
      <c r="A112" s="325"/>
      <c r="B112" s="325"/>
      <c r="C112" s="325"/>
      <c r="D112" s="326"/>
      <c r="E112" s="358"/>
      <c r="F112" s="326"/>
      <c r="G112" s="326"/>
      <c r="H112" s="340"/>
      <c r="I112" s="386"/>
      <c r="J112" s="386"/>
      <c r="K112" s="340"/>
      <c r="L112" s="340"/>
      <c r="M112" s="38" t="s">
        <v>326</v>
      </c>
      <c r="N112" s="38" t="s">
        <v>327</v>
      </c>
      <c r="O112" s="38" t="s">
        <v>192</v>
      </c>
      <c r="P112" s="38">
        <f t="shared" si="9"/>
        <v>97</v>
      </c>
      <c r="Q112" s="49" t="s">
        <v>342</v>
      </c>
      <c r="R112" s="38" t="s">
        <v>334</v>
      </c>
      <c r="S112" s="38" t="s">
        <v>330</v>
      </c>
      <c r="T112" s="94">
        <v>2</v>
      </c>
      <c r="U112" s="123" t="s">
        <v>343</v>
      </c>
      <c r="V112" s="38" t="s">
        <v>344</v>
      </c>
      <c r="W112" s="44" t="s">
        <v>197</v>
      </c>
      <c r="X112" s="90" t="s">
        <v>198</v>
      </c>
      <c r="Y112" s="94"/>
      <c r="Z112" s="20">
        <v>1</v>
      </c>
      <c r="AA112" s="20"/>
      <c r="AB112" s="20">
        <v>1</v>
      </c>
      <c r="AC112" s="49" t="s">
        <v>345</v>
      </c>
      <c r="AD112" s="190"/>
      <c r="AE112" s="188"/>
      <c r="AF112" s="178"/>
      <c r="AG112" s="178"/>
      <c r="AH112" s="189"/>
      <c r="AI112" s="20">
        <v>1</v>
      </c>
      <c r="AJ112" s="41">
        <v>1</v>
      </c>
      <c r="AK112" s="123" t="s">
        <v>1127</v>
      </c>
      <c r="AL112" s="196" t="s">
        <v>1128</v>
      </c>
      <c r="AM112" s="197">
        <f>(AJ112*100%)/AI112</f>
        <v>1</v>
      </c>
      <c r="AN112" s="20"/>
      <c r="AO112" s="235"/>
      <c r="AP112" s="236"/>
      <c r="AQ112" s="236"/>
      <c r="AR112" s="237"/>
      <c r="AS112" s="233">
        <v>1</v>
      </c>
      <c r="AT112" s="233">
        <v>1</v>
      </c>
      <c r="AU112" s="279" t="s">
        <v>1316</v>
      </c>
      <c r="AV112" s="254" t="s">
        <v>345</v>
      </c>
      <c r="AW112" s="293">
        <f t="shared" si="17"/>
        <v>1</v>
      </c>
    </row>
    <row r="113" spans="1:49" s="6" customFormat="1" ht="180">
      <c r="A113" s="325"/>
      <c r="B113" s="325"/>
      <c r="C113" s="325"/>
      <c r="D113" s="326"/>
      <c r="E113" s="358"/>
      <c r="F113" s="326"/>
      <c r="G113" s="326"/>
      <c r="H113" s="340"/>
      <c r="I113" s="386"/>
      <c r="J113" s="386"/>
      <c r="K113" s="340"/>
      <c r="L113" s="340"/>
      <c r="M113" s="38" t="s">
        <v>326</v>
      </c>
      <c r="N113" s="38" t="s">
        <v>327</v>
      </c>
      <c r="O113" s="38" t="s">
        <v>192</v>
      </c>
      <c r="P113" s="38">
        <f t="shared" si="9"/>
        <v>98</v>
      </c>
      <c r="Q113" s="42" t="s">
        <v>336</v>
      </c>
      <c r="R113" s="38" t="s">
        <v>329</v>
      </c>
      <c r="S113" s="38" t="s">
        <v>330</v>
      </c>
      <c r="T113" s="91">
        <v>1</v>
      </c>
      <c r="U113" s="49" t="s">
        <v>337</v>
      </c>
      <c r="V113" s="38" t="s">
        <v>338</v>
      </c>
      <c r="W113" s="90" t="s">
        <v>217</v>
      </c>
      <c r="X113" s="90" t="s">
        <v>198</v>
      </c>
      <c r="Y113" s="105">
        <v>0.25</v>
      </c>
      <c r="Z113" s="105">
        <v>0.25</v>
      </c>
      <c r="AA113" s="105">
        <v>0.25</v>
      </c>
      <c r="AB113" s="105">
        <v>0.25</v>
      </c>
      <c r="AC113" s="49" t="s">
        <v>333</v>
      </c>
      <c r="AD113" s="176">
        <v>0.25</v>
      </c>
      <c r="AE113" s="176">
        <v>0.25</v>
      </c>
      <c r="AF113" s="178" t="s">
        <v>1129</v>
      </c>
      <c r="AG113" s="178" t="s">
        <v>1126</v>
      </c>
      <c r="AH113" s="175">
        <f>(AE113*100%)/AD113</f>
        <v>1</v>
      </c>
      <c r="AI113" s="105">
        <v>0.25</v>
      </c>
      <c r="AJ113" s="211">
        <v>0.25</v>
      </c>
      <c r="AK113" s="123" t="s">
        <v>1130</v>
      </c>
      <c r="AL113" s="196" t="s">
        <v>1126</v>
      </c>
      <c r="AM113" s="197">
        <f>(AJ113*100%)/AI113</f>
        <v>1</v>
      </c>
      <c r="AN113" s="105">
        <v>0.25</v>
      </c>
      <c r="AO113" s="211">
        <v>0.25</v>
      </c>
      <c r="AP113" s="239" t="s">
        <v>926</v>
      </c>
      <c r="AQ113" s="40" t="s">
        <v>925</v>
      </c>
      <c r="AR113" s="234">
        <f>(AO113*100%)/AN113</f>
        <v>1</v>
      </c>
      <c r="AS113" s="160">
        <v>0.25</v>
      </c>
      <c r="AT113" s="247">
        <v>0.25</v>
      </c>
      <c r="AU113" s="279" t="s">
        <v>1317</v>
      </c>
      <c r="AV113" s="284" t="s">
        <v>925</v>
      </c>
      <c r="AW113" s="293">
        <f t="shared" si="17"/>
        <v>1</v>
      </c>
    </row>
    <row r="114" spans="1:49" s="6" customFormat="1" ht="45">
      <c r="A114" s="325"/>
      <c r="B114" s="325"/>
      <c r="C114" s="325"/>
      <c r="D114" s="326"/>
      <c r="E114" s="358"/>
      <c r="F114" s="326"/>
      <c r="G114" s="326"/>
      <c r="H114" s="340"/>
      <c r="I114" s="386"/>
      <c r="J114" s="386"/>
      <c r="K114" s="340"/>
      <c r="L114" s="340"/>
      <c r="M114" s="38" t="s">
        <v>326</v>
      </c>
      <c r="N114" s="38" t="s">
        <v>327</v>
      </c>
      <c r="O114" s="38" t="s">
        <v>192</v>
      </c>
      <c r="P114" s="38">
        <f t="shared" si="9"/>
        <v>99</v>
      </c>
      <c r="Q114" s="42" t="s">
        <v>339</v>
      </c>
      <c r="R114" s="38" t="s">
        <v>329</v>
      </c>
      <c r="S114" s="38" t="s">
        <v>330</v>
      </c>
      <c r="T114" s="138">
        <v>2</v>
      </c>
      <c r="U114" s="49" t="s">
        <v>340</v>
      </c>
      <c r="V114" s="38" t="s">
        <v>341</v>
      </c>
      <c r="W114" s="44" t="s">
        <v>197</v>
      </c>
      <c r="X114" s="90" t="s">
        <v>198</v>
      </c>
      <c r="Y114" s="139"/>
      <c r="Z114" s="94">
        <v>1</v>
      </c>
      <c r="AA114" s="94"/>
      <c r="AB114" s="94">
        <v>1</v>
      </c>
      <c r="AC114" s="49" t="s">
        <v>333</v>
      </c>
      <c r="AD114" s="190"/>
      <c r="AE114" s="188"/>
      <c r="AF114" s="178"/>
      <c r="AG114" s="178"/>
      <c r="AH114" s="189"/>
      <c r="AI114" s="94">
        <v>1</v>
      </c>
      <c r="AJ114" s="41">
        <v>1</v>
      </c>
      <c r="AK114" s="123" t="s">
        <v>1131</v>
      </c>
      <c r="AL114" s="40" t="s">
        <v>1132</v>
      </c>
      <c r="AM114" s="197">
        <f>(AJ114*100%)/AI114</f>
        <v>1</v>
      </c>
      <c r="AN114" s="94"/>
      <c r="AO114" s="235"/>
      <c r="AP114" s="236"/>
      <c r="AQ114" s="236"/>
      <c r="AR114" s="237"/>
      <c r="AS114" s="156">
        <v>1</v>
      </c>
      <c r="AT114" s="159">
        <v>1</v>
      </c>
      <c r="AU114" s="279" t="s">
        <v>1131</v>
      </c>
      <c r="AV114" s="254" t="s">
        <v>1132</v>
      </c>
      <c r="AW114" s="293">
        <f t="shared" si="17"/>
        <v>1</v>
      </c>
    </row>
    <row r="115" spans="1:49" s="6" customFormat="1" ht="75">
      <c r="A115" s="325"/>
      <c r="B115" s="325"/>
      <c r="C115" s="423" t="s">
        <v>183</v>
      </c>
      <c r="D115" s="326">
        <v>42</v>
      </c>
      <c r="E115" s="362" t="s">
        <v>63</v>
      </c>
      <c r="F115" s="326" t="s">
        <v>64</v>
      </c>
      <c r="G115" s="326" t="s">
        <v>112</v>
      </c>
      <c r="H115" s="383">
        <v>4</v>
      </c>
      <c r="I115" s="384">
        <v>1</v>
      </c>
      <c r="J115" s="384">
        <v>1</v>
      </c>
      <c r="K115" s="383">
        <v>1</v>
      </c>
      <c r="L115" s="383">
        <v>1</v>
      </c>
      <c r="M115" s="38" t="s">
        <v>346</v>
      </c>
      <c r="N115" s="38" t="s">
        <v>430</v>
      </c>
      <c r="O115" s="38" t="s">
        <v>643</v>
      </c>
      <c r="P115" s="38">
        <f t="shared" si="9"/>
        <v>100</v>
      </c>
      <c r="Q115" s="42" t="s">
        <v>644</v>
      </c>
      <c r="R115" s="44" t="s">
        <v>645</v>
      </c>
      <c r="S115" s="44" t="s">
        <v>346</v>
      </c>
      <c r="T115" s="38">
        <v>4</v>
      </c>
      <c r="U115" s="103" t="s">
        <v>646</v>
      </c>
      <c r="V115" s="44" t="s">
        <v>647</v>
      </c>
      <c r="W115" s="44" t="s">
        <v>197</v>
      </c>
      <c r="X115" s="90" t="s">
        <v>198</v>
      </c>
      <c r="Y115" s="90">
        <v>1</v>
      </c>
      <c r="Z115" s="90">
        <v>1</v>
      </c>
      <c r="AA115" s="90">
        <v>1</v>
      </c>
      <c r="AB115" s="90">
        <v>1</v>
      </c>
      <c r="AC115" s="49" t="s">
        <v>648</v>
      </c>
      <c r="AD115" s="192">
        <v>1</v>
      </c>
      <c r="AE115" s="173">
        <v>1</v>
      </c>
      <c r="AF115" s="174" t="s">
        <v>1133</v>
      </c>
      <c r="AG115" s="174" t="s">
        <v>1134</v>
      </c>
      <c r="AH115" s="175">
        <f>(AE115*100%)/AD115</f>
        <v>1</v>
      </c>
      <c r="AI115" s="90">
        <v>1</v>
      </c>
      <c r="AJ115" s="90">
        <v>1</v>
      </c>
      <c r="AK115" s="123" t="s">
        <v>1135</v>
      </c>
      <c r="AL115" s="196" t="s">
        <v>928</v>
      </c>
      <c r="AM115" s="197">
        <f>(AJ115*100%)/AI115</f>
        <v>1</v>
      </c>
      <c r="AN115" s="90">
        <v>1</v>
      </c>
      <c r="AO115" s="90">
        <v>1</v>
      </c>
      <c r="AP115" s="240" t="s">
        <v>927</v>
      </c>
      <c r="AQ115" s="240" t="s">
        <v>928</v>
      </c>
      <c r="AR115" s="234">
        <f>(AO115*100%)/AN115</f>
        <v>1</v>
      </c>
      <c r="AS115" s="157">
        <v>1</v>
      </c>
      <c r="AT115" s="157">
        <v>1</v>
      </c>
      <c r="AU115" s="279" t="s">
        <v>927</v>
      </c>
      <c r="AV115" s="254" t="s">
        <v>928</v>
      </c>
      <c r="AW115" s="293">
        <f t="shared" si="17"/>
        <v>1</v>
      </c>
    </row>
    <row r="116" spans="1:49" s="6" customFormat="1" ht="60">
      <c r="A116" s="325"/>
      <c r="B116" s="325"/>
      <c r="C116" s="424"/>
      <c r="D116" s="326"/>
      <c r="E116" s="363"/>
      <c r="F116" s="326"/>
      <c r="G116" s="326"/>
      <c r="H116" s="383"/>
      <c r="I116" s="384"/>
      <c r="J116" s="384"/>
      <c r="K116" s="383"/>
      <c r="L116" s="383"/>
      <c r="M116" s="38" t="s">
        <v>346</v>
      </c>
      <c r="N116" s="38" t="s">
        <v>430</v>
      </c>
      <c r="O116" s="38" t="s">
        <v>643</v>
      </c>
      <c r="P116" s="38">
        <f t="shared" si="9"/>
        <v>101</v>
      </c>
      <c r="Q116" s="42" t="s">
        <v>733</v>
      </c>
      <c r="R116" s="44" t="s">
        <v>645</v>
      </c>
      <c r="S116" s="44" t="s">
        <v>346</v>
      </c>
      <c r="T116" s="38">
        <v>1</v>
      </c>
      <c r="U116" s="103" t="s">
        <v>730</v>
      </c>
      <c r="V116" s="44" t="s">
        <v>731</v>
      </c>
      <c r="W116" s="44" t="s">
        <v>197</v>
      </c>
      <c r="X116" s="90" t="s">
        <v>198</v>
      </c>
      <c r="Y116" s="90"/>
      <c r="Z116" s="90"/>
      <c r="AA116" s="90">
        <v>0.5</v>
      </c>
      <c r="AB116" s="90">
        <v>0.5</v>
      </c>
      <c r="AC116" s="49" t="s">
        <v>732</v>
      </c>
      <c r="AD116" s="187"/>
      <c r="AE116" s="188"/>
      <c r="AF116" s="178"/>
      <c r="AG116" s="178"/>
      <c r="AH116" s="189"/>
      <c r="AI116" s="90"/>
      <c r="AJ116" s="90">
        <v>1</v>
      </c>
      <c r="AK116" s="123" t="s">
        <v>929</v>
      </c>
      <c r="AL116" s="196" t="s">
        <v>928</v>
      </c>
      <c r="AM116" s="197"/>
      <c r="AN116" s="90">
        <v>0.5</v>
      </c>
      <c r="AO116" s="90">
        <v>0.5</v>
      </c>
      <c r="AP116" s="240" t="s">
        <v>929</v>
      </c>
      <c r="AQ116" s="240" t="s">
        <v>928</v>
      </c>
      <c r="AR116" s="234">
        <f>(AO116*100%)/AN116</f>
        <v>1</v>
      </c>
      <c r="AS116" s="157">
        <v>0.5</v>
      </c>
      <c r="AT116" s="157">
        <v>0.5</v>
      </c>
      <c r="AU116" s="279" t="s">
        <v>929</v>
      </c>
      <c r="AV116" s="254" t="s">
        <v>928</v>
      </c>
      <c r="AW116" s="293">
        <f t="shared" si="17"/>
        <v>1</v>
      </c>
    </row>
    <row r="117" spans="1:49" s="6" customFormat="1" ht="75">
      <c r="A117" s="325"/>
      <c r="B117" s="325"/>
      <c r="C117" s="424"/>
      <c r="D117" s="326"/>
      <c r="E117" s="363"/>
      <c r="F117" s="326"/>
      <c r="G117" s="326"/>
      <c r="H117" s="383"/>
      <c r="I117" s="384"/>
      <c r="J117" s="384"/>
      <c r="K117" s="383"/>
      <c r="L117" s="383"/>
      <c r="M117" s="38" t="s">
        <v>346</v>
      </c>
      <c r="N117" s="38" t="s">
        <v>430</v>
      </c>
      <c r="O117" s="38" t="s">
        <v>643</v>
      </c>
      <c r="P117" s="38">
        <f t="shared" si="9"/>
        <v>102</v>
      </c>
      <c r="Q117" s="42" t="s">
        <v>649</v>
      </c>
      <c r="R117" s="44" t="s">
        <v>645</v>
      </c>
      <c r="S117" s="44" t="s">
        <v>346</v>
      </c>
      <c r="T117" s="38">
        <v>1</v>
      </c>
      <c r="U117" s="103" t="s">
        <v>650</v>
      </c>
      <c r="V117" s="44" t="s">
        <v>651</v>
      </c>
      <c r="W117" s="44" t="s">
        <v>217</v>
      </c>
      <c r="X117" s="90" t="s">
        <v>198</v>
      </c>
      <c r="Y117" s="90"/>
      <c r="Z117" s="90"/>
      <c r="AA117" s="90"/>
      <c r="AB117" s="91">
        <v>1</v>
      </c>
      <c r="AC117" s="49" t="s">
        <v>652</v>
      </c>
      <c r="AD117" s="187"/>
      <c r="AE117" s="188"/>
      <c r="AF117" s="178"/>
      <c r="AG117" s="178"/>
      <c r="AH117" s="189"/>
      <c r="AI117" s="90"/>
      <c r="AJ117" s="41"/>
      <c r="AK117" s="123"/>
      <c r="AL117" s="196"/>
      <c r="AM117" s="140"/>
      <c r="AN117" s="90"/>
      <c r="AO117" s="235"/>
      <c r="AP117" s="236"/>
      <c r="AQ117" s="236"/>
      <c r="AR117" s="237"/>
      <c r="AS117" s="93">
        <v>1</v>
      </c>
      <c r="AT117" s="93">
        <v>1</v>
      </c>
      <c r="AU117" s="279" t="s">
        <v>1405</v>
      </c>
      <c r="AV117" s="254" t="s">
        <v>1406</v>
      </c>
      <c r="AW117" s="293">
        <f t="shared" si="17"/>
        <v>1</v>
      </c>
    </row>
    <row r="118" spans="1:49" s="6" customFormat="1" ht="210">
      <c r="A118" s="325"/>
      <c r="B118" s="325"/>
      <c r="C118" s="424"/>
      <c r="D118" s="326"/>
      <c r="E118" s="363"/>
      <c r="F118" s="326"/>
      <c r="G118" s="326"/>
      <c r="H118" s="383"/>
      <c r="I118" s="384"/>
      <c r="J118" s="384"/>
      <c r="K118" s="383"/>
      <c r="L118" s="383"/>
      <c r="M118" s="38" t="s">
        <v>346</v>
      </c>
      <c r="N118" s="38" t="s">
        <v>430</v>
      </c>
      <c r="O118" s="38" t="s">
        <v>643</v>
      </c>
      <c r="P118" s="38">
        <f t="shared" si="9"/>
        <v>103</v>
      </c>
      <c r="Q118" s="42" t="s">
        <v>653</v>
      </c>
      <c r="R118" s="44" t="s">
        <v>654</v>
      </c>
      <c r="S118" s="44" t="s">
        <v>346</v>
      </c>
      <c r="T118" s="38">
        <v>1</v>
      </c>
      <c r="U118" s="103" t="s">
        <v>655</v>
      </c>
      <c r="V118" s="44" t="s">
        <v>656</v>
      </c>
      <c r="W118" s="44" t="s">
        <v>197</v>
      </c>
      <c r="X118" s="90" t="s">
        <v>198</v>
      </c>
      <c r="Y118" s="90"/>
      <c r="Z118" s="90">
        <v>0.5</v>
      </c>
      <c r="AA118" s="90"/>
      <c r="AB118" s="90">
        <v>0.5</v>
      </c>
      <c r="AC118" s="49" t="s">
        <v>657</v>
      </c>
      <c r="AD118" s="187"/>
      <c r="AE118" s="188"/>
      <c r="AF118" s="178"/>
      <c r="AG118" s="178"/>
      <c r="AH118" s="189"/>
      <c r="AI118" s="90">
        <v>0.5</v>
      </c>
      <c r="AJ118" s="41">
        <v>0.5</v>
      </c>
      <c r="AK118" s="123" t="s">
        <v>1136</v>
      </c>
      <c r="AL118" s="40" t="s">
        <v>1137</v>
      </c>
      <c r="AM118" s="197">
        <f>(AJ118*100%)/AI118</f>
        <v>1</v>
      </c>
      <c r="AN118" s="90"/>
      <c r="AO118" s="41"/>
      <c r="AP118" s="238"/>
      <c r="AQ118" s="238"/>
      <c r="AR118" s="140"/>
      <c r="AS118" s="157">
        <v>0.5</v>
      </c>
      <c r="AT118" s="282">
        <v>0.5</v>
      </c>
      <c r="AU118" s="279" t="s">
        <v>1407</v>
      </c>
      <c r="AV118" s="284" t="s">
        <v>1408</v>
      </c>
      <c r="AW118" s="293">
        <f t="shared" si="17"/>
        <v>1</v>
      </c>
    </row>
    <row r="119" spans="1:49" s="6" customFormat="1" ht="60">
      <c r="A119" s="325"/>
      <c r="B119" s="325"/>
      <c r="C119" s="424"/>
      <c r="D119" s="326"/>
      <c r="E119" s="363"/>
      <c r="F119" s="326"/>
      <c r="G119" s="326"/>
      <c r="H119" s="383"/>
      <c r="I119" s="384"/>
      <c r="J119" s="384"/>
      <c r="K119" s="383"/>
      <c r="L119" s="383"/>
      <c r="M119" s="38" t="s">
        <v>346</v>
      </c>
      <c r="N119" s="38" t="s">
        <v>430</v>
      </c>
      <c r="O119" s="38" t="s">
        <v>643</v>
      </c>
      <c r="P119" s="38">
        <f t="shared" si="9"/>
        <v>104</v>
      </c>
      <c r="Q119" s="42" t="s">
        <v>658</v>
      </c>
      <c r="R119" s="44" t="s">
        <v>645</v>
      </c>
      <c r="S119" s="44" t="s">
        <v>346</v>
      </c>
      <c r="T119" s="38">
        <v>1</v>
      </c>
      <c r="U119" s="103" t="s">
        <v>659</v>
      </c>
      <c r="V119" s="44" t="s">
        <v>660</v>
      </c>
      <c r="W119" s="44" t="s">
        <v>197</v>
      </c>
      <c r="X119" s="90" t="s">
        <v>198</v>
      </c>
      <c r="Y119" s="90"/>
      <c r="Z119" s="90">
        <v>1</v>
      </c>
      <c r="AA119" s="90"/>
      <c r="AB119" s="90"/>
      <c r="AC119" s="49" t="s">
        <v>661</v>
      </c>
      <c r="AD119" s="187"/>
      <c r="AE119" s="188"/>
      <c r="AF119" s="178"/>
      <c r="AG119" s="178"/>
      <c r="AH119" s="189"/>
      <c r="AI119" s="90">
        <v>1</v>
      </c>
      <c r="AJ119" s="41">
        <v>1</v>
      </c>
      <c r="AK119" s="123" t="s">
        <v>1138</v>
      </c>
      <c r="AL119" s="196" t="s">
        <v>1139</v>
      </c>
      <c r="AM119" s="197">
        <f>(AJ119*100%)/AI119</f>
        <v>1</v>
      </c>
      <c r="AN119" s="90"/>
      <c r="AO119" s="41"/>
      <c r="AP119" s="238"/>
      <c r="AQ119" s="238"/>
      <c r="AR119" s="140"/>
      <c r="AS119" s="90"/>
      <c r="AT119" s="29"/>
      <c r="AU119" s="277"/>
      <c r="AV119" s="300"/>
      <c r="AW119" s="29"/>
    </row>
    <row r="120" spans="1:49" s="6" customFormat="1" ht="60">
      <c r="A120" s="325"/>
      <c r="B120" s="325"/>
      <c r="C120" s="424"/>
      <c r="D120" s="326"/>
      <c r="E120" s="363"/>
      <c r="F120" s="326"/>
      <c r="G120" s="326"/>
      <c r="H120" s="383"/>
      <c r="I120" s="384"/>
      <c r="J120" s="384"/>
      <c r="K120" s="383"/>
      <c r="L120" s="383"/>
      <c r="M120" s="38" t="s">
        <v>346</v>
      </c>
      <c r="N120" s="38" t="s">
        <v>430</v>
      </c>
      <c r="O120" s="38" t="s">
        <v>643</v>
      </c>
      <c r="P120" s="38">
        <f t="shared" si="9"/>
        <v>105</v>
      </c>
      <c r="Q120" s="42" t="s">
        <v>662</v>
      </c>
      <c r="R120" s="44" t="s">
        <v>645</v>
      </c>
      <c r="S120" s="44" t="s">
        <v>346</v>
      </c>
      <c r="T120" s="38">
        <v>1</v>
      </c>
      <c r="U120" s="103" t="s">
        <v>663</v>
      </c>
      <c r="V120" s="44" t="s">
        <v>664</v>
      </c>
      <c r="W120" s="44" t="s">
        <v>197</v>
      </c>
      <c r="X120" s="90" t="s">
        <v>198</v>
      </c>
      <c r="Y120" s="90"/>
      <c r="Z120" s="90">
        <v>1</v>
      </c>
      <c r="AA120" s="90"/>
      <c r="AB120" s="90"/>
      <c r="AC120" s="49" t="s">
        <v>665</v>
      </c>
      <c r="AD120" s="187"/>
      <c r="AE120" s="188"/>
      <c r="AF120" s="178"/>
      <c r="AG120" s="178"/>
      <c r="AH120" s="189"/>
      <c r="AI120" s="90">
        <v>1</v>
      </c>
      <c r="AJ120" s="41">
        <v>1</v>
      </c>
      <c r="AK120" s="123" t="s">
        <v>1140</v>
      </c>
      <c r="AL120" s="196" t="s">
        <v>1141</v>
      </c>
      <c r="AM120" s="197">
        <f>(AJ120*100%)/AI120</f>
        <v>1</v>
      </c>
      <c r="AN120" s="90"/>
      <c r="AO120" s="41"/>
      <c r="AP120" s="238"/>
      <c r="AQ120" s="238"/>
      <c r="AR120" s="140"/>
      <c r="AS120" s="90"/>
      <c r="AT120" s="29"/>
      <c r="AU120" s="277"/>
      <c r="AV120" s="300"/>
      <c r="AW120" s="29"/>
    </row>
    <row r="121" spans="1:49" s="6" customFormat="1" ht="60">
      <c r="A121" s="325"/>
      <c r="B121" s="325"/>
      <c r="C121" s="424"/>
      <c r="D121" s="326"/>
      <c r="E121" s="363"/>
      <c r="F121" s="326"/>
      <c r="G121" s="326"/>
      <c r="H121" s="383"/>
      <c r="I121" s="384"/>
      <c r="J121" s="384"/>
      <c r="K121" s="383"/>
      <c r="L121" s="383"/>
      <c r="M121" s="38" t="s">
        <v>346</v>
      </c>
      <c r="N121" s="38" t="s">
        <v>430</v>
      </c>
      <c r="O121" s="38" t="s">
        <v>643</v>
      </c>
      <c r="P121" s="38">
        <f t="shared" si="9"/>
        <v>106</v>
      </c>
      <c r="Q121" s="42" t="s">
        <v>666</v>
      </c>
      <c r="R121" s="44" t="s">
        <v>645</v>
      </c>
      <c r="S121" s="44" t="s">
        <v>346</v>
      </c>
      <c r="T121" s="38">
        <v>1</v>
      </c>
      <c r="U121" s="103" t="s">
        <v>667</v>
      </c>
      <c r="V121" s="44" t="s">
        <v>667</v>
      </c>
      <c r="W121" s="44" t="s">
        <v>197</v>
      </c>
      <c r="X121" s="90" t="s">
        <v>198</v>
      </c>
      <c r="Y121" s="90"/>
      <c r="Z121" s="90">
        <v>1</v>
      </c>
      <c r="AA121" s="90"/>
      <c r="AB121" s="90"/>
      <c r="AC121" s="49" t="s">
        <v>668</v>
      </c>
      <c r="AD121" s="187"/>
      <c r="AE121" s="188"/>
      <c r="AF121" s="178"/>
      <c r="AG121" s="178"/>
      <c r="AH121" s="189"/>
      <c r="AI121" s="90">
        <v>1</v>
      </c>
      <c r="AJ121" s="41">
        <v>1</v>
      </c>
      <c r="AK121" s="123" t="s">
        <v>1142</v>
      </c>
      <c r="AL121" s="196" t="s">
        <v>1143</v>
      </c>
      <c r="AM121" s="197">
        <f>(AJ121*100%)/AI121</f>
        <v>1</v>
      </c>
      <c r="AN121" s="90"/>
      <c r="AO121" s="41"/>
      <c r="AP121" s="238"/>
      <c r="AQ121" s="238"/>
      <c r="AR121" s="140"/>
      <c r="AS121" s="90"/>
      <c r="AT121" s="29"/>
      <c r="AU121" s="277"/>
      <c r="AV121" s="300"/>
      <c r="AW121" s="29"/>
    </row>
    <row r="122" spans="1:49" s="6" customFormat="1" ht="75">
      <c r="A122" s="325"/>
      <c r="B122" s="325"/>
      <c r="C122" s="424"/>
      <c r="D122" s="326"/>
      <c r="E122" s="363"/>
      <c r="F122" s="326"/>
      <c r="G122" s="326"/>
      <c r="H122" s="383"/>
      <c r="I122" s="384"/>
      <c r="J122" s="384"/>
      <c r="K122" s="383"/>
      <c r="L122" s="383"/>
      <c r="M122" s="38" t="s">
        <v>346</v>
      </c>
      <c r="N122" s="38" t="s">
        <v>430</v>
      </c>
      <c r="O122" s="38" t="s">
        <v>643</v>
      </c>
      <c r="P122" s="38">
        <f t="shared" si="9"/>
        <v>107</v>
      </c>
      <c r="Q122" s="42" t="s">
        <v>738</v>
      </c>
      <c r="R122" s="44" t="s">
        <v>734</v>
      </c>
      <c r="S122" s="44" t="s">
        <v>346</v>
      </c>
      <c r="T122" s="38">
        <v>3</v>
      </c>
      <c r="U122" s="103" t="s">
        <v>735</v>
      </c>
      <c r="V122" s="44" t="s">
        <v>736</v>
      </c>
      <c r="W122" s="44" t="s">
        <v>197</v>
      </c>
      <c r="X122" s="90" t="s">
        <v>198</v>
      </c>
      <c r="Y122" s="90"/>
      <c r="Z122" s="90"/>
      <c r="AA122" s="90"/>
      <c r="AB122" s="90">
        <v>3</v>
      </c>
      <c r="AC122" s="49" t="s">
        <v>737</v>
      </c>
      <c r="AD122" s="187"/>
      <c r="AE122" s="188"/>
      <c r="AF122" s="178"/>
      <c r="AG122" s="178"/>
      <c r="AH122" s="189"/>
      <c r="AI122" s="90"/>
      <c r="AJ122" s="41"/>
      <c r="AK122" s="123"/>
      <c r="AL122" s="196"/>
      <c r="AM122" s="140"/>
      <c r="AN122" s="90"/>
      <c r="AO122" s="41"/>
      <c r="AP122" s="238"/>
      <c r="AQ122" s="238"/>
      <c r="AR122" s="140"/>
      <c r="AS122" s="157">
        <v>3</v>
      </c>
      <c r="AT122" s="157">
        <v>3</v>
      </c>
      <c r="AU122" s="279" t="s">
        <v>1409</v>
      </c>
      <c r="AV122" s="254" t="s">
        <v>1410</v>
      </c>
      <c r="AW122" s="293">
        <f>(AT122*100%)/AS122</f>
        <v>1</v>
      </c>
    </row>
    <row r="123" spans="1:49" s="6" customFormat="1" ht="60">
      <c r="A123" s="325"/>
      <c r="B123" s="325"/>
      <c r="C123" s="424"/>
      <c r="D123" s="326"/>
      <c r="E123" s="363"/>
      <c r="F123" s="326"/>
      <c r="G123" s="326"/>
      <c r="H123" s="383"/>
      <c r="I123" s="384"/>
      <c r="J123" s="384"/>
      <c r="K123" s="383"/>
      <c r="L123" s="383"/>
      <c r="M123" s="38" t="s">
        <v>346</v>
      </c>
      <c r="N123" s="38" t="s">
        <v>430</v>
      </c>
      <c r="O123" s="38" t="s">
        <v>643</v>
      </c>
      <c r="P123" s="38">
        <f t="shared" si="9"/>
        <v>108</v>
      </c>
      <c r="Q123" s="42" t="s">
        <v>669</v>
      </c>
      <c r="R123" s="44" t="s">
        <v>645</v>
      </c>
      <c r="S123" s="44" t="s">
        <v>346</v>
      </c>
      <c r="T123" s="38">
        <v>1</v>
      </c>
      <c r="U123" s="103" t="s">
        <v>670</v>
      </c>
      <c r="V123" s="44" t="s">
        <v>671</v>
      </c>
      <c r="W123" s="44" t="s">
        <v>197</v>
      </c>
      <c r="X123" s="90" t="s">
        <v>198</v>
      </c>
      <c r="Y123" s="90"/>
      <c r="Z123" s="90">
        <v>1</v>
      </c>
      <c r="AA123" s="90"/>
      <c r="AB123" s="140"/>
      <c r="AC123" s="49" t="s">
        <v>672</v>
      </c>
      <c r="AD123" s="187"/>
      <c r="AE123" s="188"/>
      <c r="AF123" s="178"/>
      <c r="AG123" s="178"/>
      <c r="AH123" s="189"/>
      <c r="AI123" s="90">
        <v>1</v>
      </c>
      <c r="AJ123" s="41">
        <v>1</v>
      </c>
      <c r="AK123" s="123" t="s">
        <v>1144</v>
      </c>
      <c r="AL123" s="196"/>
      <c r="AM123" s="197">
        <f>(AJ123*100%)/AI123</f>
        <v>1</v>
      </c>
      <c r="AN123" s="90"/>
      <c r="AO123" s="41"/>
      <c r="AP123" s="238"/>
      <c r="AQ123" s="238"/>
      <c r="AR123" s="140"/>
      <c r="AS123" s="140"/>
      <c r="AT123" s="29"/>
      <c r="AU123" s="277"/>
      <c r="AV123" s="300"/>
      <c r="AW123" s="29"/>
    </row>
    <row r="124" spans="1:49" s="6" customFormat="1" ht="60">
      <c r="A124" s="325"/>
      <c r="B124" s="325"/>
      <c r="C124" s="424"/>
      <c r="D124" s="326"/>
      <c r="E124" s="363"/>
      <c r="F124" s="326"/>
      <c r="G124" s="326"/>
      <c r="H124" s="383"/>
      <c r="I124" s="384"/>
      <c r="J124" s="384"/>
      <c r="K124" s="383"/>
      <c r="L124" s="383"/>
      <c r="M124" s="38" t="s">
        <v>346</v>
      </c>
      <c r="N124" s="38" t="s">
        <v>430</v>
      </c>
      <c r="O124" s="38" t="s">
        <v>673</v>
      </c>
      <c r="P124" s="38">
        <f t="shared" si="9"/>
        <v>109</v>
      </c>
      <c r="Q124" s="42" t="s">
        <v>674</v>
      </c>
      <c r="R124" s="44" t="s">
        <v>675</v>
      </c>
      <c r="S124" s="44" t="s">
        <v>346</v>
      </c>
      <c r="T124" s="90">
        <v>1</v>
      </c>
      <c r="U124" s="49" t="s">
        <v>676</v>
      </c>
      <c r="V124" s="38" t="s">
        <v>423</v>
      </c>
      <c r="W124" s="44" t="s">
        <v>197</v>
      </c>
      <c r="X124" s="90" t="s">
        <v>198</v>
      </c>
      <c r="Y124" s="90">
        <v>1</v>
      </c>
      <c r="Z124" s="90"/>
      <c r="AA124" s="90"/>
      <c r="AB124" s="90"/>
      <c r="AC124" s="49" t="s">
        <v>677</v>
      </c>
      <c r="AD124" s="192">
        <v>1</v>
      </c>
      <c r="AE124" s="173">
        <v>1</v>
      </c>
      <c r="AF124" s="174" t="s">
        <v>1145</v>
      </c>
      <c r="AG124" s="174" t="s">
        <v>1146</v>
      </c>
      <c r="AH124" s="175">
        <f>(AE124*100%)/AD124</f>
        <v>1</v>
      </c>
      <c r="AI124" s="90"/>
      <c r="AJ124" s="41"/>
      <c r="AK124" s="123"/>
      <c r="AL124" s="196"/>
      <c r="AM124" s="140"/>
      <c r="AN124" s="90"/>
      <c r="AO124" s="41"/>
      <c r="AP124" s="238"/>
      <c r="AQ124" s="238"/>
      <c r="AR124" s="140"/>
      <c r="AS124" s="90"/>
      <c r="AT124" s="29"/>
      <c r="AU124" s="277"/>
      <c r="AV124" s="300"/>
      <c r="AW124" s="29"/>
    </row>
    <row r="125" spans="1:49" s="6" customFormat="1" ht="90">
      <c r="A125" s="325"/>
      <c r="B125" s="325"/>
      <c r="C125" s="424"/>
      <c r="D125" s="326"/>
      <c r="E125" s="363"/>
      <c r="F125" s="326"/>
      <c r="G125" s="326"/>
      <c r="H125" s="383"/>
      <c r="I125" s="384"/>
      <c r="J125" s="384"/>
      <c r="K125" s="383"/>
      <c r="L125" s="383"/>
      <c r="M125" s="38" t="s">
        <v>346</v>
      </c>
      <c r="N125" s="38" t="s">
        <v>430</v>
      </c>
      <c r="O125" s="38" t="s">
        <v>673</v>
      </c>
      <c r="P125" s="38">
        <f t="shared" si="9"/>
        <v>110</v>
      </c>
      <c r="Q125" s="42" t="s">
        <v>678</v>
      </c>
      <c r="R125" s="44" t="s">
        <v>679</v>
      </c>
      <c r="S125" s="44" t="s">
        <v>346</v>
      </c>
      <c r="T125" s="91">
        <v>1</v>
      </c>
      <c r="U125" s="49" t="s">
        <v>680</v>
      </c>
      <c r="V125" s="38" t="s">
        <v>681</v>
      </c>
      <c r="W125" s="90" t="s">
        <v>217</v>
      </c>
      <c r="X125" s="90" t="s">
        <v>198</v>
      </c>
      <c r="Y125" s="91"/>
      <c r="Z125" s="91"/>
      <c r="AA125" s="91"/>
      <c r="AB125" s="91">
        <v>1</v>
      </c>
      <c r="AC125" s="49" t="s">
        <v>682</v>
      </c>
      <c r="AD125" s="190"/>
      <c r="AE125" s="188"/>
      <c r="AF125" s="178"/>
      <c r="AG125" s="178"/>
      <c r="AH125" s="189"/>
      <c r="AI125" s="91"/>
      <c r="AJ125" s="41"/>
      <c r="AK125" s="123"/>
      <c r="AL125" s="196"/>
      <c r="AM125" s="140"/>
      <c r="AN125" s="91"/>
      <c r="AO125" s="41"/>
      <c r="AP125" s="238"/>
      <c r="AQ125" s="238"/>
      <c r="AR125" s="140"/>
      <c r="AS125" s="93">
        <v>1</v>
      </c>
      <c r="AT125" s="93">
        <v>1</v>
      </c>
      <c r="AU125" s="279" t="s">
        <v>1411</v>
      </c>
      <c r="AV125" s="254" t="s">
        <v>928</v>
      </c>
      <c r="AW125" s="293">
        <f>(AT125*100%)/AS125</f>
        <v>1</v>
      </c>
    </row>
    <row r="126" spans="1:49" s="6" customFormat="1" ht="60">
      <c r="A126" s="325"/>
      <c r="B126" s="325"/>
      <c r="C126" s="424"/>
      <c r="D126" s="326"/>
      <c r="E126" s="363"/>
      <c r="F126" s="326"/>
      <c r="G126" s="326"/>
      <c r="H126" s="383"/>
      <c r="I126" s="384"/>
      <c r="J126" s="384"/>
      <c r="K126" s="383"/>
      <c r="L126" s="383"/>
      <c r="M126" s="38" t="s">
        <v>346</v>
      </c>
      <c r="N126" s="38" t="s">
        <v>430</v>
      </c>
      <c r="O126" s="38" t="s">
        <v>683</v>
      </c>
      <c r="P126" s="38">
        <f t="shared" si="9"/>
        <v>111</v>
      </c>
      <c r="Q126" s="42" t="s">
        <v>684</v>
      </c>
      <c r="R126" s="44" t="s">
        <v>679</v>
      </c>
      <c r="S126" s="44" t="s">
        <v>346</v>
      </c>
      <c r="T126" s="90">
        <v>1</v>
      </c>
      <c r="U126" s="49" t="s">
        <v>683</v>
      </c>
      <c r="V126" s="38" t="s">
        <v>423</v>
      </c>
      <c r="W126" s="44" t="s">
        <v>197</v>
      </c>
      <c r="X126" s="90" t="s">
        <v>198</v>
      </c>
      <c r="Y126" s="90">
        <v>1</v>
      </c>
      <c r="Z126" s="90"/>
      <c r="AA126" s="90"/>
      <c r="AB126" s="90"/>
      <c r="AC126" s="49" t="s">
        <v>685</v>
      </c>
      <c r="AD126" s="192">
        <v>1</v>
      </c>
      <c r="AE126" s="173">
        <v>1</v>
      </c>
      <c r="AF126" s="174" t="s">
        <v>1147</v>
      </c>
      <c r="AG126" s="174" t="s">
        <v>1148</v>
      </c>
      <c r="AH126" s="175">
        <f>(AE126*100%)/AD126</f>
        <v>1</v>
      </c>
      <c r="AI126" s="90"/>
      <c r="AJ126" s="41"/>
      <c r="AK126" s="123"/>
      <c r="AL126" s="196"/>
      <c r="AM126" s="140"/>
      <c r="AN126" s="90"/>
      <c r="AO126" s="41"/>
      <c r="AP126" s="238"/>
      <c r="AQ126" s="238"/>
      <c r="AR126" s="140"/>
      <c r="AS126" s="90"/>
      <c r="AT126" s="29"/>
      <c r="AU126" s="277"/>
      <c r="AV126" s="300"/>
      <c r="AW126" s="29"/>
    </row>
    <row r="127" spans="1:49" s="6" customFormat="1" ht="60">
      <c r="A127" s="325"/>
      <c r="B127" s="325"/>
      <c r="C127" s="424"/>
      <c r="D127" s="326"/>
      <c r="E127" s="363"/>
      <c r="F127" s="326"/>
      <c r="G127" s="326"/>
      <c r="H127" s="383"/>
      <c r="I127" s="384"/>
      <c r="J127" s="384"/>
      <c r="K127" s="383"/>
      <c r="L127" s="383"/>
      <c r="M127" s="38" t="s">
        <v>346</v>
      </c>
      <c r="N127" s="38" t="s">
        <v>430</v>
      </c>
      <c r="O127" s="38" t="s">
        <v>683</v>
      </c>
      <c r="P127" s="38">
        <f t="shared" si="9"/>
        <v>112</v>
      </c>
      <c r="Q127" s="42" t="s">
        <v>686</v>
      </c>
      <c r="R127" s="44" t="s">
        <v>679</v>
      </c>
      <c r="S127" s="44" t="s">
        <v>346</v>
      </c>
      <c r="T127" s="91">
        <v>1</v>
      </c>
      <c r="U127" s="49" t="s">
        <v>687</v>
      </c>
      <c r="V127" s="38" t="s">
        <v>427</v>
      </c>
      <c r="W127" s="90" t="s">
        <v>428</v>
      </c>
      <c r="X127" s="90" t="s">
        <v>198</v>
      </c>
      <c r="Y127" s="91">
        <v>0.25</v>
      </c>
      <c r="Z127" s="91">
        <v>0.25</v>
      </c>
      <c r="AA127" s="91">
        <v>0.25</v>
      </c>
      <c r="AB127" s="91">
        <v>0.25</v>
      </c>
      <c r="AC127" s="49" t="s">
        <v>688</v>
      </c>
      <c r="AD127" s="194">
        <v>0.25</v>
      </c>
      <c r="AE127" s="194">
        <v>0.25</v>
      </c>
      <c r="AF127" s="178" t="s">
        <v>1149</v>
      </c>
      <c r="AG127" s="178" t="s">
        <v>1150</v>
      </c>
      <c r="AH127" s="175">
        <f>(AE127*100%)/AD127</f>
        <v>1</v>
      </c>
      <c r="AI127" s="91">
        <v>0.25</v>
      </c>
      <c r="AJ127" s="91">
        <v>0.25</v>
      </c>
      <c r="AK127" s="123" t="s">
        <v>930</v>
      </c>
      <c r="AL127" s="196" t="s">
        <v>931</v>
      </c>
      <c r="AM127" s="197">
        <f>(AJ127*100%)/AI127</f>
        <v>1</v>
      </c>
      <c r="AN127" s="91">
        <v>0.25</v>
      </c>
      <c r="AO127" s="91">
        <v>0.25</v>
      </c>
      <c r="AP127" s="240" t="s">
        <v>930</v>
      </c>
      <c r="AQ127" s="41" t="s">
        <v>931</v>
      </c>
      <c r="AR127" s="234">
        <f>(AO127*100%)/AN127</f>
        <v>1</v>
      </c>
      <c r="AS127" s="93">
        <v>0.25</v>
      </c>
      <c r="AT127" s="93">
        <v>0.25</v>
      </c>
      <c r="AU127" s="279" t="s">
        <v>1412</v>
      </c>
      <c r="AV127" s="254" t="s">
        <v>1413</v>
      </c>
      <c r="AW127" s="293">
        <f>(AT127*100%)/AS127</f>
        <v>1</v>
      </c>
    </row>
    <row r="128" spans="1:49" s="6" customFormat="1" ht="45">
      <c r="A128" s="325"/>
      <c r="B128" s="325"/>
      <c r="C128" s="424"/>
      <c r="D128" s="326"/>
      <c r="E128" s="363"/>
      <c r="F128" s="326"/>
      <c r="G128" s="326"/>
      <c r="H128" s="383"/>
      <c r="I128" s="384"/>
      <c r="J128" s="384"/>
      <c r="K128" s="383"/>
      <c r="L128" s="383"/>
      <c r="M128" s="38" t="s">
        <v>346</v>
      </c>
      <c r="N128" s="38" t="s">
        <v>418</v>
      </c>
      <c r="O128" s="38" t="s">
        <v>419</v>
      </c>
      <c r="P128" s="38">
        <f t="shared" si="9"/>
        <v>113</v>
      </c>
      <c r="Q128" s="42" t="s">
        <v>420</v>
      </c>
      <c r="R128" s="164" t="s">
        <v>421</v>
      </c>
      <c r="S128" s="44" t="s">
        <v>346</v>
      </c>
      <c r="T128" s="164">
        <v>1</v>
      </c>
      <c r="U128" s="49" t="s">
        <v>422</v>
      </c>
      <c r="V128" s="38" t="s">
        <v>423</v>
      </c>
      <c r="W128" s="44" t="s">
        <v>197</v>
      </c>
      <c r="X128" s="90" t="s">
        <v>198</v>
      </c>
      <c r="Y128" s="164">
        <v>1</v>
      </c>
      <c r="Z128" s="91"/>
      <c r="AA128" s="90"/>
      <c r="AB128" s="91"/>
      <c r="AC128" s="49" t="s">
        <v>424</v>
      </c>
      <c r="AD128" s="176">
        <v>1</v>
      </c>
      <c r="AE128" s="177">
        <v>1</v>
      </c>
      <c r="AF128" s="178" t="s">
        <v>1151</v>
      </c>
      <c r="AG128" s="178" t="s">
        <v>1152</v>
      </c>
      <c r="AH128" s="175">
        <f>(AE128*100%)/AD128</f>
        <v>1</v>
      </c>
      <c r="AI128" s="91"/>
      <c r="AJ128" s="41"/>
      <c r="AK128" s="123"/>
      <c r="AL128" s="196"/>
      <c r="AM128" s="140"/>
      <c r="AN128" s="90"/>
      <c r="AO128" s="235"/>
      <c r="AP128" s="236"/>
      <c r="AQ128" s="236"/>
      <c r="AR128" s="237"/>
      <c r="AS128" s="91"/>
      <c r="AT128" s="29"/>
      <c r="AU128" s="277"/>
      <c r="AV128" s="300"/>
      <c r="AW128" s="29"/>
    </row>
    <row r="129" spans="1:49" s="6" customFormat="1" ht="409.5">
      <c r="A129" s="325"/>
      <c r="B129" s="325"/>
      <c r="C129" s="424"/>
      <c r="D129" s="326"/>
      <c r="E129" s="363"/>
      <c r="F129" s="326"/>
      <c r="G129" s="326"/>
      <c r="H129" s="383"/>
      <c r="I129" s="384"/>
      <c r="J129" s="384"/>
      <c r="K129" s="383"/>
      <c r="L129" s="383"/>
      <c r="M129" s="38" t="s">
        <v>346</v>
      </c>
      <c r="N129" s="38" t="s">
        <v>418</v>
      </c>
      <c r="O129" s="38" t="s">
        <v>419</v>
      </c>
      <c r="P129" s="38">
        <f t="shared" si="9"/>
        <v>114</v>
      </c>
      <c r="Q129" s="42" t="s">
        <v>425</v>
      </c>
      <c r="R129" s="164" t="s">
        <v>421</v>
      </c>
      <c r="S129" s="44" t="s">
        <v>346</v>
      </c>
      <c r="T129" s="91">
        <v>1</v>
      </c>
      <c r="U129" s="49" t="s">
        <v>426</v>
      </c>
      <c r="V129" s="38" t="s">
        <v>427</v>
      </c>
      <c r="W129" s="90" t="s">
        <v>428</v>
      </c>
      <c r="X129" s="90" t="s">
        <v>198</v>
      </c>
      <c r="Y129" s="91">
        <v>0.25</v>
      </c>
      <c r="Z129" s="91">
        <v>0.25</v>
      </c>
      <c r="AA129" s="91">
        <v>0.25</v>
      </c>
      <c r="AB129" s="91">
        <v>0.25</v>
      </c>
      <c r="AC129" s="49" t="s">
        <v>429</v>
      </c>
      <c r="AD129" s="194">
        <v>0.25</v>
      </c>
      <c r="AE129" s="195">
        <v>0.25</v>
      </c>
      <c r="AF129" s="178" t="s">
        <v>1153</v>
      </c>
      <c r="AG129" s="178" t="s">
        <v>1154</v>
      </c>
      <c r="AH129" s="175">
        <f>(AE129*100%)/AD129</f>
        <v>1</v>
      </c>
      <c r="AI129" s="91">
        <v>0.25</v>
      </c>
      <c r="AJ129" s="211">
        <v>0.25</v>
      </c>
      <c r="AK129" s="123" t="s">
        <v>1155</v>
      </c>
      <c r="AL129" s="196" t="s">
        <v>1156</v>
      </c>
      <c r="AM129" s="197">
        <f>(AJ129*100%)/AI129</f>
        <v>1</v>
      </c>
      <c r="AN129" s="91">
        <v>0.25</v>
      </c>
      <c r="AO129" s="91">
        <v>0.25</v>
      </c>
      <c r="AP129" s="40" t="s">
        <v>999</v>
      </c>
      <c r="AQ129" s="40" t="s">
        <v>1000</v>
      </c>
      <c r="AR129" s="234">
        <f>(AO129*100%)/AN129</f>
        <v>1</v>
      </c>
      <c r="AS129" s="93">
        <v>0.25</v>
      </c>
      <c r="AT129" s="283">
        <v>0.25</v>
      </c>
      <c r="AU129" s="279" t="s">
        <v>1414</v>
      </c>
      <c r="AV129" s="284" t="s">
        <v>1000</v>
      </c>
      <c r="AW129" s="293">
        <f t="shared" ref="AW129:AW130" si="18">(AT129*100%)/AS129</f>
        <v>1</v>
      </c>
    </row>
    <row r="130" spans="1:49" s="6" customFormat="1" ht="60">
      <c r="A130" s="325"/>
      <c r="B130" s="325"/>
      <c r="C130" s="424"/>
      <c r="D130" s="326"/>
      <c r="E130" s="363"/>
      <c r="F130" s="326"/>
      <c r="G130" s="326"/>
      <c r="H130" s="383"/>
      <c r="I130" s="384"/>
      <c r="J130" s="384"/>
      <c r="K130" s="383"/>
      <c r="L130" s="383"/>
      <c r="M130" s="38" t="s">
        <v>346</v>
      </c>
      <c r="N130" s="38" t="s">
        <v>347</v>
      </c>
      <c r="O130" s="38" t="s">
        <v>454</v>
      </c>
      <c r="P130" s="38">
        <f t="shared" si="9"/>
        <v>115</v>
      </c>
      <c r="Q130" s="42" t="s">
        <v>689</v>
      </c>
      <c r="R130" s="38" t="s">
        <v>433</v>
      </c>
      <c r="S130" s="38" t="s">
        <v>434</v>
      </c>
      <c r="T130" s="90">
        <v>4</v>
      </c>
      <c r="U130" s="49" t="s">
        <v>690</v>
      </c>
      <c r="V130" s="165" t="s">
        <v>691</v>
      </c>
      <c r="W130" s="44" t="s">
        <v>197</v>
      </c>
      <c r="X130" s="90" t="s">
        <v>236</v>
      </c>
      <c r="Y130" s="90">
        <v>1</v>
      </c>
      <c r="Z130" s="90">
        <v>1</v>
      </c>
      <c r="AA130" s="90">
        <v>1</v>
      </c>
      <c r="AB130" s="90">
        <v>1</v>
      </c>
      <c r="AC130" s="49" t="s">
        <v>692</v>
      </c>
      <c r="AD130" s="176">
        <v>1</v>
      </c>
      <c r="AE130" s="177">
        <v>1</v>
      </c>
      <c r="AF130" s="178" t="s">
        <v>1157</v>
      </c>
      <c r="AG130" s="178" t="s">
        <v>1158</v>
      </c>
      <c r="AH130" s="175">
        <f>(AE130*100%)/AD130</f>
        <v>1</v>
      </c>
      <c r="AI130" s="90">
        <v>1</v>
      </c>
      <c r="AJ130" s="41">
        <v>1</v>
      </c>
      <c r="AK130" s="123" t="s">
        <v>1159</v>
      </c>
      <c r="AL130" s="196" t="s">
        <v>1160</v>
      </c>
      <c r="AM130" s="197">
        <f>(AJ130*100%)/AI130</f>
        <v>1</v>
      </c>
      <c r="AN130" s="90">
        <v>1</v>
      </c>
      <c r="AO130" s="90">
        <v>1</v>
      </c>
      <c r="AP130" s="241" t="s">
        <v>950</v>
      </c>
      <c r="AQ130" s="239" t="s">
        <v>951</v>
      </c>
      <c r="AR130" s="234">
        <f>(AO130*100%)/AN130</f>
        <v>1</v>
      </c>
      <c r="AS130" s="157">
        <v>1</v>
      </c>
      <c r="AT130" s="282">
        <v>1</v>
      </c>
      <c r="AU130" s="279" t="s">
        <v>950</v>
      </c>
      <c r="AV130" s="284" t="s">
        <v>951</v>
      </c>
      <c r="AW130" s="293">
        <f t="shared" si="18"/>
        <v>1</v>
      </c>
    </row>
    <row r="131" spans="1:49" s="6" customFormat="1" ht="75">
      <c r="A131" s="325"/>
      <c r="B131" s="325"/>
      <c r="C131" s="424"/>
      <c r="D131" s="326"/>
      <c r="E131" s="363"/>
      <c r="F131" s="326"/>
      <c r="G131" s="326"/>
      <c r="H131" s="383"/>
      <c r="I131" s="384"/>
      <c r="J131" s="384"/>
      <c r="K131" s="383"/>
      <c r="L131" s="383"/>
      <c r="M131" s="38" t="s">
        <v>346</v>
      </c>
      <c r="N131" s="38" t="s">
        <v>347</v>
      </c>
      <c r="O131" s="38" t="s">
        <v>454</v>
      </c>
      <c r="P131" s="38">
        <f t="shared" si="9"/>
        <v>116</v>
      </c>
      <c r="Q131" s="42" t="s">
        <v>693</v>
      </c>
      <c r="R131" s="44" t="s">
        <v>694</v>
      </c>
      <c r="S131" s="38" t="s">
        <v>434</v>
      </c>
      <c r="T131" s="90">
        <v>1</v>
      </c>
      <c r="U131" s="49" t="s">
        <v>695</v>
      </c>
      <c r="V131" s="165" t="s">
        <v>696</v>
      </c>
      <c r="W131" s="44" t="s">
        <v>197</v>
      </c>
      <c r="X131" s="90" t="s">
        <v>236</v>
      </c>
      <c r="Y131" s="91"/>
      <c r="Z131" s="90">
        <v>1</v>
      </c>
      <c r="AA131" s="91"/>
      <c r="AB131" s="91"/>
      <c r="AC131" s="49" t="s">
        <v>697</v>
      </c>
      <c r="AD131" s="190"/>
      <c r="AE131" s="188"/>
      <c r="AF131" s="178"/>
      <c r="AG131" s="178"/>
      <c r="AH131" s="189"/>
      <c r="AI131" s="90">
        <v>1</v>
      </c>
      <c r="AJ131" s="41">
        <v>1</v>
      </c>
      <c r="AK131" s="123" t="s">
        <v>1161</v>
      </c>
      <c r="AL131" s="196" t="s">
        <v>1162</v>
      </c>
      <c r="AM131" s="197">
        <f>(AJ131*100%)/AI131</f>
        <v>1</v>
      </c>
      <c r="AN131" s="91"/>
      <c r="AO131" s="235"/>
      <c r="AP131" s="236"/>
      <c r="AQ131" s="236"/>
      <c r="AR131" s="237"/>
      <c r="AS131" s="91"/>
      <c r="AT131" s="29"/>
      <c r="AU131" s="277"/>
      <c r="AV131" s="300"/>
      <c r="AW131" s="29"/>
    </row>
    <row r="132" spans="1:49" s="6" customFormat="1" ht="105">
      <c r="A132" s="325"/>
      <c r="B132" s="325"/>
      <c r="C132" s="424"/>
      <c r="D132" s="326"/>
      <c r="E132" s="363"/>
      <c r="F132" s="326"/>
      <c r="G132" s="326"/>
      <c r="H132" s="383"/>
      <c r="I132" s="384"/>
      <c r="J132" s="384"/>
      <c r="K132" s="383"/>
      <c r="L132" s="383"/>
      <c r="M132" s="38" t="s">
        <v>346</v>
      </c>
      <c r="N132" s="38" t="s">
        <v>347</v>
      </c>
      <c r="O132" s="38" t="s">
        <v>454</v>
      </c>
      <c r="P132" s="38">
        <f t="shared" si="9"/>
        <v>117</v>
      </c>
      <c r="Q132" s="42" t="s">
        <v>698</v>
      </c>
      <c r="R132" s="44" t="s">
        <v>699</v>
      </c>
      <c r="S132" s="38" t="s">
        <v>434</v>
      </c>
      <c r="T132" s="90">
        <v>1</v>
      </c>
      <c r="U132" s="49" t="s">
        <v>700</v>
      </c>
      <c r="V132" s="165" t="s">
        <v>701</v>
      </c>
      <c r="W132" s="44" t="s">
        <v>197</v>
      </c>
      <c r="X132" s="90" t="s">
        <v>236</v>
      </c>
      <c r="Y132" s="91"/>
      <c r="Z132" s="90">
        <v>1</v>
      </c>
      <c r="AA132" s="91"/>
      <c r="AB132" s="91"/>
      <c r="AC132" s="49" t="s">
        <v>702</v>
      </c>
      <c r="AD132" s="184">
        <v>1</v>
      </c>
      <c r="AE132" s="184">
        <v>1</v>
      </c>
      <c r="AF132" s="174" t="s">
        <v>1163</v>
      </c>
      <c r="AG132" s="174" t="s">
        <v>1164</v>
      </c>
      <c r="AH132" s="175">
        <f>(AE132*100%)/AD132</f>
        <v>1</v>
      </c>
      <c r="AI132" s="90">
        <v>1</v>
      </c>
      <c r="AJ132" s="90">
        <v>1</v>
      </c>
      <c r="AK132" s="210" t="s">
        <v>1165</v>
      </c>
      <c r="AL132" s="215" t="s">
        <v>931</v>
      </c>
      <c r="AM132" s="197">
        <f>(AJ132*100%)/AI132</f>
        <v>1</v>
      </c>
      <c r="AN132" s="91"/>
      <c r="AO132" s="41"/>
      <c r="AP132" s="238"/>
      <c r="AQ132" s="238"/>
      <c r="AR132" s="140"/>
      <c r="AS132" s="91"/>
      <c r="AT132" s="29"/>
      <c r="AU132" s="277"/>
      <c r="AV132" s="300"/>
      <c r="AW132" s="29"/>
    </row>
    <row r="133" spans="1:49" s="6" customFormat="1" ht="180">
      <c r="A133" s="325"/>
      <c r="B133" s="325"/>
      <c r="C133" s="424"/>
      <c r="D133" s="326"/>
      <c r="E133" s="363"/>
      <c r="F133" s="326"/>
      <c r="G133" s="326"/>
      <c r="H133" s="383"/>
      <c r="I133" s="384"/>
      <c r="J133" s="384"/>
      <c r="K133" s="383"/>
      <c r="L133" s="383"/>
      <c r="M133" s="38" t="s">
        <v>346</v>
      </c>
      <c r="N133" s="38" t="s">
        <v>347</v>
      </c>
      <c r="O133" s="38" t="s">
        <v>454</v>
      </c>
      <c r="P133" s="38">
        <f t="shared" si="9"/>
        <v>118</v>
      </c>
      <c r="Q133" s="280" t="s">
        <v>703</v>
      </c>
      <c r="R133" s="44" t="s">
        <v>704</v>
      </c>
      <c r="S133" s="38" t="s">
        <v>434</v>
      </c>
      <c r="T133" s="90">
        <v>1</v>
      </c>
      <c r="U133" s="49" t="s">
        <v>705</v>
      </c>
      <c r="V133" s="165" t="s">
        <v>706</v>
      </c>
      <c r="W133" s="44" t="s">
        <v>197</v>
      </c>
      <c r="X133" s="90" t="s">
        <v>236</v>
      </c>
      <c r="Y133" s="91"/>
      <c r="Z133" s="91"/>
      <c r="AA133" s="90">
        <v>1</v>
      </c>
      <c r="AB133" s="91"/>
      <c r="AC133" s="49" t="s">
        <v>707</v>
      </c>
      <c r="AD133" s="49"/>
      <c r="AE133" s="49"/>
      <c r="AF133" s="49"/>
      <c r="AG133" s="49"/>
      <c r="AH133" s="49"/>
      <c r="AI133" s="49"/>
      <c r="AJ133" s="49"/>
      <c r="AK133" s="49"/>
      <c r="AL133" s="49"/>
      <c r="AM133" s="49"/>
      <c r="AN133" s="90">
        <v>1</v>
      </c>
      <c r="AO133" s="41">
        <v>0</v>
      </c>
      <c r="AP133" s="241" t="s">
        <v>1007</v>
      </c>
      <c r="AQ133" s="241" t="s">
        <v>1007</v>
      </c>
      <c r="AR133" s="234">
        <f>(AO133*100%)/AN133</f>
        <v>0</v>
      </c>
      <c r="AS133" s="91"/>
      <c r="AT133" s="29"/>
      <c r="AU133" s="277"/>
      <c r="AV133" s="300"/>
      <c r="AW133" s="29"/>
    </row>
    <row r="134" spans="1:49" s="6" customFormat="1" ht="90">
      <c r="A134" s="325"/>
      <c r="B134" s="325"/>
      <c r="C134" s="424"/>
      <c r="D134" s="326"/>
      <c r="E134" s="363"/>
      <c r="F134" s="326"/>
      <c r="G134" s="326"/>
      <c r="H134" s="383"/>
      <c r="I134" s="384"/>
      <c r="J134" s="384"/>
      <c r="K134" s="383"/>
      <c r="L134" s="383"/>
      <c r="M134" s="38" t="s">
        <v>346</v>
      </c>
      <c r="N134" s="38" t="s">
        <v>347</v>
      </c>
      <c r="O134" s="38" t="s">
        <v>708</v>
      </c>
      <c r="P134" s="38">
        <f t="shared" si="9"/>
        <v>119</v>
      </c>
      <c r="Q134" s="42" t="s">
        <v>709</v>
      </c>
      <c r="R134" s="44" t="s">
        <v>710</v>
      </c>
      <c r="S134" s="44" t="s">
        <v>434</v>
      </c>
      <c r="T134" s="90">
        <v>1</v>
      </c>
      <c r="U134" s="49" t="s">
        <v>711</v>
      </c>
      <c r="V134" s="165" t="s">
        <v>712</v>
      </c>
      <c r="W134" s="44" t="s">
        <v>197</v>
      </c>
      <c r="X134" s="90" t="s">
        <v>236</v>
      </c>
      <c r="Y134" s="91"/>
      <c r="Z134" s="91"/>
      <c r="AA134" s="90">
        <v>1</v>
      </c>
      <c r="AB134" s="91"/>
      <c r="AC134" s="49" t="s">
        <v>713</v>
      </c>
      <c r="AD134" s="49"/>
      <c r="AE134" s="49"/>
      <c r="AF134" s="49"/>
      <c r="AG134" s="49"/>
      <c r="AH134" s="49"/>
      <c r="AI134" s="49"/>
      <c r="AJ134" s="49"/>
      <c r="AK134" s="49"/>
      <c r="AL134" s="49"/>
      <c r="AM134" s="49"/>
      <c r="AN134" s="90">
        <v>1</v>
      </c>
      <c r="AO134" s="90">
        <v>1</v>
      </c>
      <c r="AP134" s="49" t="s">
        <v>932</v>
      </c>
      <c r="AQ134" s="49" t="s">
        <v>933</v>
      </c>
      <c r="AR134" s="234">
        <f>(AO134*100%)/AN134</f>
        <v>1</v>
      </c>
      <c r="AS134" s="91"/>
      <c r="AT134" s="29"/>
      <c r="AU134" s="277"/>
      <c r="AV134" s="300"/>
      <c r="AW134" s="29"/>
    </row>
    <row r="135" spans="1:49" s="6" customFormat="1" ht="30">
      <c r="A135" s="325"/>
      <c r="B135" s="325"/>
      <c r="C135" s="424"/>
      <c r="D135" s="326"/>
      <c r="E135" s="363"/>
      <c r="F135" s="326"/>
      <c r="G135" s="326"/>
      <c r="H135" s="383"/>
      <c r="I135" s="384"/>
      <c r="J135" s="384"/>
      <c r="K135" s="383"/>
      <c r="L135" s="383"/>
      <c r="M135" s="38" t="s">
        <v>346</v>
      </c>
      <c r="N135" s="38" t="s">
        <v>418</v>
      </c>
      <c r="O135" s="38" t="s">
        <v>419</v>
      </c>
      <c r="P135" s="38"/>
      <c r="Q135" s="42" t="s">
        <v>812</v>
      </c>
      <c r="R135" s="164"/>
      <c r="S135" s="44"/>
      <c r="T135" s="164"/>
      <c r="U135" s="49"/>
      <c r="V135" s="38"/>
      <c r="W135" s="44"/>
      <c r="X135" s="90"/>
      <c r="Y135" s="164"/>
      <c r="Z135" s="91"/>
      <c r="AA135" s="90"/>
      <c r="AB135" s="91"/>
      <c r="AC135" s="49"/>
      <c r="AD135" s="49"/>
      <c r="AE135" s="49"/>
      <c r="AF135" s="49"/>
      <c r="AG135" s="49"/>
      <c r="AH135" s="49"/>
      <c r="AI135" s="49"/>
      <c r="AJ135" s="49"/>
      <c r="AK135" s="49"/>
      <c r="AL135" s="49"/>
      <c r="AM135" s="49"/>
      <c r="AN135" s="90"/>
      <c r="AO135" s="235"/>
      <c r="AP135" s="236"/>
      <c r="AQ135" s="236"/>
      <c r="AR135" s="237"/>
      <c r="AS135" s="91"/>
      <c r="AT135" s="29"/>
      <c r="AU135" s="277"/>
      <c r="AV135" s="300"/>
      <c r="AW135" s="29"/>
    </row>
    <row r="136" spans="1:49" s="6" customFormat="1" ht="30">
      <c r="A136" s="325"/>
      <c r="B136" s="325"/>
      <c r="C136" s="424"/>
      <c r="D136" s="326"/>
      <c r="E136" s="363"/>
      <c r="F136" s="326"/>
      <c r="G136" s="326"/>
      <c r="H136" s="383"/>
      <c r="I136" s="384"/>
      <c r="J136" s="384"/>
      <c r="K136" s="383"/>
      <c r="L136" s="383"/>
      <c r="M136" s="38" t="s">
        <v>346</v>
      </c>
      <c r="N136" s="38" t="s">
        <v>418</v>
      </c>
      <c r="O136" s="38" t="s">
        <v>419</v>
      </c>
      <c r="P136" s="38"/>
      <c r="Q136" s="42" t="s">
        <v>812</v>
      </c>
      <c r="R136" s="164"/>
      <c r="S136" s="44"/>
      <c r="T136" s="91"/>
      <c r="U136" s="49"/>
      <c r="V136" s="38"/>
      <c r="W136" s="90"/>
      <c r="X136" s="90"/>
      <c r="Y136" s="91"/>
      <c r="Z136" s="91"/>
      <c r="AA136" s="91"/>
      <c r="AB136" s="91"/>
      <c r="AC136" s="49"/>
      <c r="AD136" s="49"/>
      <c r="AE136" s="49"/>
      <c r="AF136" s="49"/>
      <c r="AG136" s="49"/>
      <c r="AH136" s="49"/>
      <c r="AI136" s="49"/>
      <c r="AJ136" s="49"/>
      <c r="AK136" s="49"/>
      <c r="AL136" s="49"/>
      <c r="AM136" s="49"/>
      <c r="AN136" s="91"/>
      <c r="AO136" s="41"/>
      <c r="AP136" s="238"/>
      <c r="AQ136" s="238"/>
      <c r="AR136" s="140"/>
      <c r="AS136" s="91"/>
      <c r="AT136" s="29"/>
      <c r="AU136" s="277"/>
      <c r="AV136" s="300"/>
      <c r="AW136" s="29"/>
    </row>
    <row r="137" spans="1:49" s="6" customFormat="1" ht="90">
      <c r="A137" s="325"/>
      <c r="B137" s="325"/>
      <c r="C137" s="424"/>
      <c r="D137" s="326"/>
      <c r="E137" s="363"/>
      <c r="F137" s="326"/>
      <c r="G137" s="326"/>
      <c r="H137" s="383"/>
      <c r="I137" s="384"/>
      <c r="J137" s="384"/>
      <c r="K137" s="383"/>
      <c r="L137" s="383"/>
      <c r="M137" s="38" t="s">
        <v>346</v>
      </c>
      <c r="N137" s="38" t="s">
        <v>430</v>
      </c>
      <c r="O137" s="38" t="s">
        <v>431</v>
      </c>
      <c r="P137" s="38">
        <f>P134+1</f>
        <v>120</v>
      </c>
      <c r="Q137" s="42" t="s">
        <v>432</v>
      </c>
      <c r="R137" s="38" t="s">
        <v>433</v>
      </c>
      <c r="S137" s="38" t="s">
        <v>434</v>
      </c>
      <c r="T137" s="90">
        <v>1</v>
      </c>
      <c r="U137" s="49" t="s">
        <v>435</v>
      </c>
      <c r="V137" s="38" t="s">
        <v>436</v>
      </c>
      <c r="W137" s="44" t="s">
        <v>197</v>
      </c>
      <c r="X137" s="90" t="s">
        <v>198</v>
      </c>
      <c r="Y137" s="90">
        <v>1</v>
      </c>
      <c r="Z137" s="90"/>
      <c r="AA137" s="90"/>
      <c r="AB137" s="90"/>
      <c r="AC137" s="49" t="s">
        <v>437</v>
      </c>
      <c r="AD137" s="176">
        <v>1</v>
      </c>
      <c r="AE137" s="177">
        <v>1</v>
      </c>
      <c r="AF137" s="178" t="s">
        <v>1166</v>
      </c>
      <c r="AG137" s="178" t="s">
        <v>1167</v>
      </c>
      <c r="AH137" s="175">
        <f t="shared" ref="AH137:AH144" si="19">(AE137*100%)/AD137</f>
        <v>1</v>
      </c>
      <c r="AI137" s="90"/>
      <c r="AJ137" s="41"/>
      <c r="AK137" s="123"/>
      <c r="AL137" s="196"/>
      <c r="AM137" s="140"/>
      <c r="AN137" s="90"/>
      <c r="AO137" s="41"/>
      <c r="AP137" s="238"/>
      <c r="AQ137" s="238"/>
      <c r="AR137" s="140"/>
      <c r="AS137" s="90"/>
      <c r="AT137" s="29"/>
      <c r="AU137" s="277"/>
      <c r="AV137" s="300"/>
      <c r="AW137" s="29"/>
    </row>
    <row r="138" spans="1:49" s="6" customFormat="1" ht="120">
      <c r="A138" s="325"/>
      <c r="B138" s="325"/>
      <c r="C138" s="424"/>
      <c r="D138" s="326"/>
      <c r="E138" s="363"/>
      <c r="F138" s="326"/>
      <c r="G138" s="326"/>
      <c r="H138" s="383"/>
      <c r="I138" s="384"/>
      <c r="J138" s="384"/>
      <c r="K138" s="383"/>
      <c r="L138" s="383"/>
      <c r="M138" s="38" t="s">
        <v>346</v>
      </c>
      <c r="N138" s="38" t="s">
        <v>430</v>
      </c>
      <c r="O138" s="38" t="s">
        <v>773</v>
      </c>
      <c r="P138" s="38">
        <f t="shared" ref="P138:P176" si="20">P137+1</f>
        <v>121</v>
      </c>
      <c r="Q138" s="42" t="s">
        <v>438</v>
      </c>
      <c r="R138" s="38" t="s">
        <v>439</v>
      </c>
      <c r="S138" s="38" t="s">
        <v>434</v>
      </c>
      <c r="T138" s="90">
        <v>4</v>
      </c>
      <c r="U138" s="49" t="s">
        <v>440</v>
      </c>
      <c r="V138" s="38" t="s">
        <v>441</v>
      </c>
      <c r="W138" s="44" t="s">
        <v>197</v>
      </c>
      <c r="X138" s="90" t="s">
        <v>198</v>
      </c>
      <c r="Y138" s="90">
        <v>1</v>
      </c>
      <c r="Z138" s="90">
        <v>1</v>
      </c>
      <c r="AA138" s="90">
        <v>1</v>
      </c>
      <c r="AB138" s="90">
        <v>1</v>
      </c>
      <c r="AC138" s="49" t="s">
        <v>442</v>
      </c>
      <c r="AD138" s="176">
        <v>1</v>
      </c>
      <c r="AE138" s="177">
        <v>1</v>
      </c>
      <c r="AF138" s="178" t="s">
        <v>1168</v>
      </c>
      <c r="AG138" s="178" t="s">
        <v>1169</v>
      </c>
      <c r="AH138" s="175">
        <f t="shared" si="19"/>
        <v>1</v>
      </c>
      <c r="AI138" s="90">
        <v>1</v>
      </c>
      <c r="AJ138" s="41">
        <v>3</v>
      </c>
      <c r="AK138" s="123" t="s">
        <v>1170</v>
      </c>
      <c r="AL138" s="196" t="s">
        <v>1162</v>
      </c>
      <c r="AM138" s="197">
        <v>1</v>
      </c>
      <c r="AN138" s="90">
        <v>1</v>
      </c>
      <c r="AO138" s="41">
        <v>1</v>
      </c>
      <c r="AP138" s="40" t="s">
        <v>1008</v>
      </c>
      <c r="AQ138" s="40" t="s">
        <v>1009</v>
      </c>
      <c r="AR138" s="234">
        <f>(AO138*100%)/AN138</f>
        <v>1</v>
      </c>
      <c r="AS138" s="157">
        <v>1</v>
      </c>
      <c r="AT138" s="282">
        <v>3</v>
      </c>
      <c r="AU138" s="248" t="s">
        <v>1459</v>
      </c>
      <c r="AV138" s="284" t="s">
        <v>1460</v>
      </c>
      <c r="AW138" s="293">
        <v>1</v>
      </c>
    </row>
    <row r="139" spans="1:49" s="6" customFormat="1" ht="105">
      <c r="A139" s="325"/>
      <c r="B139" s="325"/>
      <c r="C139" s="424"/>
      <c r="D139" s="326"/>
      <c r="E139" s="363"/>
      <c r="F139" s="326"/>
      <c r="G139" s="326"/>
      <c r="H139" s="383"/>
      <c r="I139" s="384"/>
      <c r="J139" s="384"/>
      <c r="K139" s="383"/>
      <c r="L139" s="383"/>
      <c r="M139" s="38" t="s">
        <v>346</v>
      </c>
      <c r="N139" s="38" t="s">
        <v>430</v>
      </c>
      <c r="O139" s="38" t="s">
        <v>431</v>
      </c>
      <c r="P139" s="38">
        <f t="shared" si="20"/>
        <v>122</v>
      </c>
      <c r="Q139" s="42" t="s">
        <v>443</v>
      </c>
      <c r="R139" s="38" t="s">
        <v>433</v>
      </c>
      <c r="S139" s="38" t="s">
        <v>434</v>
      </c>
      <c r="T139" s="105">
        <v>1</v>
      </c>
      <c r="U139" s="49" t="s">
        <v>444</v>
      </c>
      <c r="V139" s="141" t="s">
        <v>445</v>
      </c>
      <c r="W139" s="38" t="s">
        <v>428</v>
      </c>
      <c r="X139" s="90" t="s">
        <v>198</v>
      </c>
      <c r="Y139" s="105">
        <v>0.1</v>
      </c>
      <c r="Z139" s="105">
        <v>0.4</v>
      </c>
      <c r="AA139" s="105">
        <v>0.4</v>
      </c>
      <c r="AB139" s="105">
        <v>0.1</v>
      </c>
      <c r="AC139" s="49" t="s">
        <v>446</v>
      </c>
      <c r="AD139" s="194">
        <v>0.1</v>
      </c>
      <c r="AE139" s="195">
        <v>0.1</v>
      </c>
      <c r="AF139" s="178" t="s">
        <v>1171</v>
      </c>
      <c r="AG139" s="178" t="s">
        <v>1172</v>
      </c>
      <c r="AH139" s="175">
        <f t="shared" si="19"/>
        <v>1</v>
      </c>
      <c r="AI139" s="105">
        <v>0.4</v>
      </c>
      <c r="AJ139" s="105">
        <v>0.1</v>
      </c>
      <c r="AK139" s="123" t="s">
        <v>1173</v>
      </c>
      <c r="AL139" s="196" t="s">
        <v>1174</v>
      </c>
      <c r="AM139" s="197">
        <f>(AJ139*100%)/AI139</f>
        <v>0.25</v>
      </c>
      <c r="AN139" s="105">
        <v>0.4</v>
      </c>
      <c r="AO139" s="211">
        <v>0.4</v>
      </c>
      <c r="AP139" s="40" t="s">
        <v>952</v>
      </c>
      <c r="AQ139" s="239" t="s">
        <v>953</v>
      </c>
      <c r="AR139" s="234">
        <f>(AO139*100%)/AN139</f>
        <v>1</v>
      </c>
      <c r="AS139" s="160">
        <v>0.1</v>
      </c>
      <c r="AT139" s="283">
        <v>0.1</v>
      </c>
      <c r="AU139" s="279" t="s">
        <v>1415</v>
      </c>
      <c r="AV139" s="284" t="s">
        <v>1416</v>
      </c>
      <c r="AW139" s="293">
        <f t="shared" ref="AW139" si="21">(AT139*100%)/AS139</f>
        <v>1</v>
      </c>
    </row>
    <row r="140" spans="1:49" s="6" customFormat="1" ht="45">
      <c r="A140" s="325"/>
      <c r="B140" s="325"/>
      <c r="C140" s="424"/>
      <c r="D140" s="326"/>
      <c r="E140" s="363"/>
      <c r="F140" s="326"/>
      <c r="G140" s="326"/>
      <c r="H140" s="383"/>
      <c r="I140" s="384"/>
      <c r="J140" s="384"/>
      <c r="K140" s="383"/>
      <c r="L140" s="383"/>
      <c r="M140" s="38" t="s">
        <v>346</v>
      </c>
      <c r="N140" s="38" t="s">
        <v>430</v>
      </c>
      <c r="O140" s="38" t="s">
        <v>447</v>
      </c>
      <c r="P140" s="38">
        <f t="shared" si="20"/>
        <v>123</v>
      </c>
      <c r="Q140" s="42" t="s">
        <v>448</v>
      </c>
      <c r="R140" s="38" t="s">
        <v>433</v>
      </c>
      <c r="S140" s="38" t="s">
        <v>434</v>
      </c>
      <c r="T140" s="90">
        <v>1</v>
      </c>
      <c r="U140" s="49" t="s">
        <v>449</v>
      </c>
      <c r="V140" s="38" t="s">
        <v>423</v>
      </c>
      <c r="W140" s="44" t="s">
        <v>197</v>
      </c>
      <c r="X140" s="90" t="s">
        <v>198</v>
      </c>
      <c r="Y140" s="90">
        <v>1</v>
      </c>
      <c r="Z140" s="90"/>
      <c r="AA140" s="90"/>
      <c r="AB140" s="90"/>
      <c r="AC140" s="49" t="s">
        <v>437</v>
      </c>
      <c r="AD140" s="176">
        <v>1</v>
      </c>
      <c r="AE140" s="177">
        <v>1</v>
      </c>
      <c r="AF140" s="178" t="s">
        <v>1175</v>
      </c>
      <c r="AG140" s="178" t="s">
        <v>1176</v>
      </c>
      <c r="AH140" s="175">
        <f t="shared" si="19"/>
        <v>1</v>
      </c>
      <c r="AI140" s="90"/>
      <c r="AJ140" s="41"/>
      <c r="AK140" s="123"/>
      <c r="AL140" s="196"/>
      <c r="AM140" s="140"/>
      <c r="AN140" s="90"/>
      <c r="AO140" s="235"/>
      <c r="AP140" s="236"/>
      <c r="AQ140" s="236"/>
      <c r="AR140" s="237"/>
      <c r="AS140" s="90"/>
      <c r="AT140" s="29"/>
      <c r="AU140" s="277"/>
      <c r="AV140" s="300"/>
      <c r="AW140" s="29"/>
    </row>
    <row r="141" spans="1:49" s="6" customFormat="1" ht="75">
      <c r="A141" s="325"/>
      <c r="B141" s="325"/>
      <c r="C141" s="424"/>
      <c r="D141" s="326"/>
      <c r="E141" s="363"/>
      <c r="F141" s="326"/>
      <c r="G141" s="326"/>
      <c r="H141" s="383"/>
      <c r="I141" s="384"/>
      <c r="J141" s="384"/>
      <c r="K141" s="383"/>
      <c r="L141" s="383"/>
      <c r="M141" s="38" t="s">
        <v>346</v>
      </c>
      <c r="N141" s="38" t="s">
        <v>430</v>
      </c>
      <c r="O141" s="38" t="s">
        <v>447</v>
      </c>
      <c r="P141" s="38">
        <f t="shared" si="20"/>
        <v>124</v>
      </c>
      <c r="Q141" s="42" t="s">
        <v>450</v>
      </c>
      <c r="R141" s="38" t="s">
        <v>433</v>
      </c>
      <c r="S141" s="38" t="s">
        <v>434</v>
      </c>
      <c r="T141" s="105">
        <v>1</v>
      </c>
      <c r="U141" s="49" t="s">
        <v>451</v>
      </c>
      <c r="V141" s="141" t="s">
        <v>452</v>
      </c>
      <c r="W141" s="38" t="s">
        <v>428</v>
      </c>
      <c r="X141" s="90" t="s">
        <v>198</v>
      </c>
      <c r="Y141" s="105">
        <v>0.1</v>
      </c>
      <c r="Z141" s="105">
        <v>0.3</v>
      </c>
      <c r="AA141" s="105">
        <v>0.3</v>
      </c>
      <c r="AB141" s="105">
        <v>0.3</v>
      </c>
      <c r="AC141" s="49" t="s">
        <v>453</v>
      </c>
      <c r="AD141" s="194">
        <v>0.1</v>
      </c>
      <c r="AE141" s="195">
        <v>0.1</v>
      </c>
      <c r="AF141" s="178" t="s">
        <v>1177</v>
      </c>
      <c r="AG141" s="178" t="s">
        <v>1178</v>
      </c>
      <c r="AH141" s="175">
        <f t="shared" si="19"/>
        <v>1</v>
      </c>
      <c r="AI141" s="105">
        <v>0.3</v>
      </c>
      <c r="AJ141" s="105">
        <v>0.3</v>
      </c>
      <c r="AK141" s="123" t="s">
        <v>1179</v>
      </c>
      <c r="AL141" s="196" t="s">
        <v>1180</v>
      </c>
      <c r="AM141" s="197">
        <f>(AJ141*100%)/AI141</f>
        <v>1</v>
      </c>
      <c r="AN141" s="105">
        <v>0.3</v>
      </c>
      <c r="AO141" s="211">
        <v>0.3</v>
      </c>
      <c r="AP141" s="40" t="s">
        <v>1003</v>
      </c>
      <c r="AQ141" s="40" t="s">
        <v>1004</v>
      </c>
      <c r="AR141" s="234">
        <f>(AO141*100%)/AN141</f>
        <v>1</v>
      </c>
      <c r="AS141" s="160">
        <v>0.3</v>
      </c>
      <c r="AT141" s="283">
        <v>0.2</v>
      </c>
      <c r="AU141" s="279" t="s">
        <v>1417</v>
      </c>
      <c r="AV141" s="284" t="s">
        <v>1418</v>
      </c>
      <c r="AW141" s="293">
        <f>(AT141*100%)/AS141</f>
        <v>0.66666666666666674</v>
      </c>
    </row>
    <row r="142" spans="1:49" s="6" customFormat="1" ht="45">
      <c r="A142" s="325"/>
      <c r="B142" s="325"/>
      <c r="C142" s="424"/>
      <c r="D142" s="326"/>
      <c r="E142" s="363"/>
      <c r="F142" s="326"/>
      <c r="G142" s="326"/>
      <c r="H142" s="383"/>
      <c r="I142" s="384"/>
      <c r="J142" s="384"/>
      <c r="K142" s="383"/>
      <c r="L142" s="383"/>
      <c r="M142" s="38" t="s">
        <v>346</v>
      </c>
      <c r="N142" s="38" t="s">
        <v>430</v>
      </c>
      <c r="O142" s="38" t="s">
        <v>454</v>
      </c>
      <c r="P142" s="38">
        <f t="shared" si="20"/>
        <v>125</v>
      </c>
      <c r="Q142" s="42" t="s">
        <v>455</v>
      </c>
      <c r="R142" s="38" t="s">
        <v>433</v>
      </c>
      <c r="S142" s="90" t="s">
        <v>346</v>
      </c>
      <c r="T142" s="90">
        <v>1</v>
      </c>
      <c r="U142" s="49" t="s">
        <v>456</v>
      </c>
      <c r="V142" s="38" t="s">
        <v>423</v>
      </c>
      <c r="W142" s="44" t="s">
        <v>197</v>
      </c>
      <c r="X142" s="90" t="s">
        <v>198</v>
      </c>
      <c r="Y142" s="90">
        <v>1</v>
      </c>
      <c r="Z142" s="90"/>
      <c r="AA142" s="90"/>
      <c r="AB142" s="90"/>
      <c r="AC142" s="49" t="s">
        <v>437</v>
      </c>
      <c r="AD142" s="176">
        <v>1</v>
      </c>
      <c r="AE142" s="177">
        <v>1</v>
      </c>
      <c r="AF142" s="178" t="s">
        <v>1181</v>
      </c>
      <c r="AG142" s="178" t="s">
        <v>1182</v>
      </c>
      <c r="AH142" s="175">
        <f t="shared" si="19"/>
        <v>1</v>
      </c>
      <c r="AI142" s="90"/>
      <c r="AJ142" s="41"/>
      <c r="AK142" s="123"/>
      <c r="AL142" s="196"/>
      <c r="AM142" s="140"/>
      <c r="AN142" s="90"/>
      <c r="AO142" s="235"/>
      <c r="AP142" s="242"/>
      <c r="AQ142" s="236"/>
      <c r="AR142" s="237"/>
      <c r="AS142" s="90"/>
      <c r="AT142" s="29"/>
      <c r="AU142" s="277"/>
      <c r="AV142" s="300"/>
      <c r="AW142" s="29"/>
    </row>
    <row r="143" spans="1:49" s="6" customFormat="1" ht="409.5">
      <c r="A143" s="325"/>
      <c r="B143" s="325"/>
      <c r="C143" s="424"/>
      <c r="D143" s="326"/>
      <c r="E143" s="363"/>
      <c r="F143" s="326"/>
      <c r="G143" s="326"/>
      <c r="H143" s="383"/>
      <c r="I143" s="384"/>
      <c r="J143" s="384"/>
      <c r="K143" s="383"/>
      <c r="L143" s="383"/>
      <c r="M143" s="38" t="s">
        <v>346</v>
      </c>
      <c r="N143" s="38" t="s">
        <v>430</v>
      </c>
      <c r="O143" s="38" t="s">
        <v>454</v>
      </c>
      <c r="P143" s="38">
        <f t="shared" si="20"/>
        <v>126</v>
      </c>
      <c r="Q143" s="42" t="s">
        <v>457</v>
      </c>
      <c r="R143" s="38" t="s">
        <v>433</v>
      </c>
      <c r="S143" s="38" t="s">
        <v>434</v>
      </c>
      <c r="T143" s="91">
        <v>1</v>
      </c>
      <c r="U143" s="49" t="s">
        <v>458</v>
      </c>
      <c r="V143" s="141" t="s">
        <v>452</v>
      </c>
      <c r="W143" s="44" t="s">
        <v>217</v>
      </c>
      <c r="X143" s="90" t="s">
        <v>198</v>
      </c>
      <c r="Y143" s="91">
        <v>0.1</v>
      </c>
      <c r="Z143" s="91">
        <v>0.25</v>
      </c>
      <c r="AA143" s="91">
        <v>0.25</v>
      </c>
      <c r="AB143" s="91">
        <v>0.4</v>
      </c>
      <c r="AC143" s="49" t="s">
        <v>459</v>
      </c>
      <c r="AD143" s="194">
        <v>0.1</v>
      </c>
      <c r="AE143" s="195">
        <v>0.1</v>
      </c>
      <c r="AF143" s="178" t="s">
        <v>1183</v>
      </c>
      <c r="AG143" s="178" t="s">
        <v>1184</v>
      </c>
      <c r="AH143" s="175">
        <f t="shared" si="19"/>
        <v>1</v>
      </c>
      <c r="AI143" s="91">
        <v>0.25</v>
      </c>
      <c r="AJ143" s="91">
        <v>0.25</v>
      </c>
      <c r="AK143" s="123" t="s">
        <v>1185</v>
      </c>
      <c r="AL143" s="196" t="s">
        <v>1186</v>
      </c>
      <c r="AM143" s="197">
        <f>(AJ143*100%)/AI143</f>
        <v>1</v>
      </c>
      <c r="AN143" s="91">
        <v>0.25</v>
      </c>
      <c r="AO143" s="211">
        <v>0.25</v>
      </c>
      <c r="AP143" s="40" t="s">
        <v>1005</v>
      </c>
      <c r="AQ143" s="40" t="s">
        <v>1006</v>
      </c>
      <c r="AR143" s="234">
        <f>(AO143*100%)/AN143</f>
        <v>1</v>
      </c>
      <c r="AS143" s="93">
        <v>0.4</v>
      </c>
      <c r="AT143" s="282">
        <v>40</v>
      </c>
      <c r="AU143" s="279" t="s">
        <v>1419</v>
      </c>
      <c r="AV143" s="284" t="s">
        <v>1420</v>
      </c>
      <c r="AW143" s="293">
        <v>1</v>
      </c>
    </row>
    <row r="144" spans="1:49" s="6" customFormat="1" ht="150">
      <c r="A144" s="325"/>
      <c r="B144" s="325"/>
      <c r="C144" s="424"/>
      <c r="D144" s="326"/>
      <c r="E144" s="363"/>
      <c r="F144" s="326"/>
      <c r="G144" s="326"/>
      <c r="H144" s="383"/>
      <c r="I144" s="384"/>
      <c r="J144" s="384"/>
      <c r="K144" s="383"/>
      <c r="L144" s="383"/>
      <c r="M144" s="38" t="s">
        <v>346</v>
      </c>
      <c r="N144" s="38" t="s">
        <v>430</v>
      </c>
      <c r="O144" s="38" t="s">
        <v>774</v>
      </c>
      <c r="P144" s="38">
        <f t="shared" si="20"/>
        <v>127</v>
      </c>
      <c r="Q144" s="42" t="s">
        <v>460</v>
      </c>
      <c r="R144" s="38" t="s">
        <v>461</v>
      </c>
      <c r="S144" s="38" t="s">
        <v>434</v>
      </c>
      <c r="T144" s="91">
        <v>1</v>
      </c>
      <c r="U144" s="49" t="s">
        <v>462</v>
      </c>
      <c r="V144" s="141" t="s">
        <v>463</v>
      </c>
      <c r="W144" s="44" t="s">
        <v>217</v>
      </c>
      <c r="X144" s="90" t="s">
        <v>198</v>
      </c>
      <c r="Y144" s="91">
        <v>0.25</v>
      </c>
      <c r="Z144" s="91">
        <v>0.25</v>
      </c>
      <c r="AA144" s="91">
        <v>0.25</v>
      </c>
      <c r="AB144" s="91">
        <v>0.25</v>
      </c>
      <c r="AC144" s="49" t="s">
        <v>464</v>
      </c>
      <c r="AD144" s="184">
        <v>0.25</v>
      </c>
      <c r="AE144" s="185">
        <v>0.25</v>
      </c>
      <c r="AF144" s="174" t="s">
        <v>1187</v>
      </c>
      <c r="AG144" s="174" t="s">
        <v>1188</v>
      </c>
      <c r="AH144" s="175">
        <f t="shared" si="19"/>
        <v>1</v>
      </c>
      <c r="AI144" s="91">
        <v>0.25</v>
      </c>
      <c r="AJ144" s="91">
        <v>0.25</v>
      </c>
      <c r="AK144" s="123" t="s">
        <v>934</v>
      </c>
      <c r="AL144" s="196" t="s">
        <v>935</v>
      </c>
      <c r="AM144" s="197">
        <f>(AJ144*100%)/AI144</f>
        <v>1</v>
      </c>
      <c r="AN144" s="91">
        <v>0.25</v>
      </c>
      <c r="AO144" s="91">
        <v>0.25</v>
      </c>
      <c r="AP144" s="240" t="s">
        <v>934</v>
      </c>
      <c r="AQ144" s="41" t="s">
        <v>935</v>
      </c>
      <c r="AR144" s="234">
        <f>(AO144*100%)/AN144</f>
        <v>1</v>
      </c>
      <c r="AS144" s="93">
        <v>0.25</v>
      </c>
      <c r="AT144" s="93">
        <v>0.25</v>
      </c>
      <c r="AU144" s="279" t="s">
        <v>1421</v>
      </c>
      <c r="AV144" s="254" t="s">
        <v>1422</v>
      </c>
      <c r="AW144" s="293">
        <f t="shared" ref="AW144" si="22">(AT144*100%)/AS144</f>
        <v>1</v>
      </c>
    </row>
    <row r="145" spans="1:49" s="6" customFormat="1" ht="105">
      <c r="A145" s="325"/>
      <c r="B145" s="325"/>
      <c r="C145" s="424"/>
      <c r="D145" s="326"/>
      <c r="E145" s="363"/>
      <c r="F145" s="326"/>
      <c r="G145" s="326"/>
      <c r="H145" s="383"/>
      <c r="I145" s="384"/>
      <c r="J145" s="384"/>
      <c r="K145" s="383"/>
      <c r="L145" s="383"/>
      <c r="M145" s="38" t="s">
        <v>346</v>
      </c>
      <c r="N145" s="38" t="s">
        <v>430</v>
      </c>
      <c r="O145" s="38" t="s">
        <v>774</v>
      </c>
      <c r="P145" s="38">
        <f t="shared" si="20"/>
        <v>128</v>
      </c>
      <c r="Q145" s="40" t="s">
        <v>465</v>
      </c>
      <c r="R145" s="38" t="s">
        <v>466</v>
      </c>
      <c r="S145" s="38" t="s">
        <v>434</v>
      </c>
      <c r="T145" s="94">
        <v>1</v>
      </c>
      <c r="U145" s="49" t="s">
        <v>467</v>
      </c>
      <c r="V145" s="141" t="s">
        <v>468</v>
      </c>
      <c r="W145" s="44" t="s">
        <v>197</v>
      </c>
      <c r="X145" s="90" t="s">
        <v>198</v>
      </c>
      <c r="Y145" s="94">
        <v>1</v>
      </c>
      <c r="Z145" s="91"/>
      <c r="AA145" s="91"/>
      <c r="AB145" s="91"/>
      <c r="AC145" s="49" t="s">
        <v>469</v>
      </c>
      <c r="AD145" s="198">
        <v>1</v>
      </c>
      <c r="AE145" s="198">
        <v>0</v>
      </c>
      <c r="AF145" s="174" t="s">
        <v>1060</v>
      </c>
      <c r="AG145" s="174" t="s">
        <v>138</v>
      </c>
      <c r="AH145" s="175">
        <f>(AE145*100%)/AD145</f>
        <v>0</v>
      </c>
      <c r="AI145" s="91"/>
      <c r="AJ145" s="41"/>
      <c r="AK145" s="123"/>
      <c r="AL145" s="196"/>
      <c r="AM145" s="140"/>
      <c r="AN145" s="91"/>
      <c r="AO145" s="235"/>
      <c r="AP145" s="236"/>
      <c r="AQ145" s="236"/>
      <c r="AR145" s="237"/>
      <c r="AS145" s="91"/>
      <c r="AT145" s="29"/>
      <c r="AU145" s="277"/>
      <c r="AV145" s="300"/>
      <c r="AW145" s="29"/>
    </row>
    <row r="146" spans="1:49" s="6" customFormat="1" ht="225.75" customHeight="1">
      <c r="A146" s="325"/>
      <c r="B146" s="325"/>
      <c r="C146" s="424"/>
      <c r="D146" s="326"/>
      <c r="E146" s="363"/>
      <c r="F146" s="326"/>
      <c r="G146" s="326"/>
      <c r="H146" s="383"/>
      <c r="I146" s="384"/>
      <c r="J146" s="384"/>
      <c r="K146" s="383"/>
      <c r="L146" s="383"/>
      <c r="M146" s="38" t="s">
        <v>346</v>
      </c>
      <c r="N146" s="38" t="s">
        <v>347</v>
      </c>
      <c r="O146" s="38" t="s">
        <v>348</v>
      </c>
      <c r="P146" s="38">
        <f t="shared" si="20"/>
        <v>129</v>
      </c>
      <c r="Q146" s="40" t="s">
        <v>795</v>
      </c>
      <c r="R146" s="53" t="s">
        <v>790</v>
      </c>
      <c r="S146" s="38" t="s">
        <v>791</v>
      </c>
      <c r="T146" s="38">
        <v>4</v>
      </c>
      <c r="U146" s="58" t="s">
        <v>792</v>
      </c>
      <c r="V146" s="96" t="s">
        <v>793</v>
      </c>
      <c r="W146" s="44" t="s">
        <v>197</v>
      </c>
      <c r="X146" s="90" t="s">
        <v>198</v>
      </c>
      <c r="Y146" s="38">
        <v>1</v>
      </c>
      <c r="Z146" s="38">
        <v>1</v>
      </c>
      <c r="AA146" s="38">
        <v>1</v>
      </c>
      <c r="AB146" s="38">
        <v>1</v>
      </c>
      <c r="AC146" s="49" t="s">
        <v>794</v>
      </c>
      <c r="AD146" s="192">
        <v>1</v>
      </c>
      <c r="AE146" s="173">
        <v>1</v>
      </c>
      <c r="AF146" s="174" t="s">
        <v>1189</v>
      </c>
      <c r="AG146" s="178" t="s">
        <v>1190</v>
      </c>
      <c r="AH146" s="175">
        <f>(AE146*100%)/AD146</f>
        <v>1</v>
      </c>
      <c r="AI146" s="38">
        <v>1</v>
      </c>
      <c r="AJ146" s="38">
        <v>1</v>
      </c>
      <c r="AK146" s="123" t="s">
        <v>1191</v>
      </c>
      <c r="AL146" s="196" t="s">
        <v>1192</v>
      </c>
      <c r="AM146" s="197">
        <f>(AJ146*100%)/AI146</f>
        <v>1</v>
      </c>
      <c r="AN146" s="38">
        <v>1</v>
      </c>
      <c r="AO146" s="41">
        <v>1</v>
      </c>
      <c r="AP146" s="40" t="s">
        <v>936</v>
      </c>
      <c r="AQ146" s="238"/>
      <c r="AR146" s="234">
        <f>(AO146*100%)/AN146</f>
        <v>1</v>
      </c>
      <c r="AS146" s="92">
        <v>1</v>
      </c>
      <c r="AT146" s="92">
        <v>1</v>
      </c>
      <c r="AU146" s="255" t="s">
        <v>1457</v>
      </c>
      <c r="AV146" s="284" t="s">
        <v>1458</v>
      </c>
      <c r="AW146" s="293">
        <f t="shared" ref="AW146:AW149" si="23">(AT146*100%)/AS146</f>
        <v>1</v>
      </c>
    </row>
    <row r="147" spans="1:49" s="6" customFormat="1" ht="45">
      <c r="A147" s="325"/>
      <c r="B147" s="325"/>
      <c r="C147" s="424"/>
      <c r="D147" s="75">
        <v>43</v>
      </c>
      <c r="E147" s="75" t="s">
        <v>65</v>
      </c>
      <c r="F147" s="75" t="s">
        <v>64</v>
      </c>
      <c r="G147" s="58" t="s">
        <v>113</v>
      </c>
      <c r="H147" s="86">
        <v>2</v>
      </c>
      <c r="I147" s="87">
        <v>1</v>
      </c>
      <c r="J147" s="87"/>
      <c r="K147" s="86">
        <v>0.5</v>
      </c>
      <c r="L147" s="86">
        <v>0.5</v>
      </c>
      <c r="M147" s="38" t="s">
        <v>346</v>
      </c>
      <c r="N147" s="38" t="s">
        <v>347</v>
      </c>
      <c r="O147" s="38" t="s">
        <v>454</v>
      </c>
      <c r="P147" s="38">
        <f t="shared" si="20"/>
        <v>130</v>
      </c>
      <c r="Q147" s="40" t="s">
        <v>470</v>
      </c>
      <c r="R147" s="38" t="s">
        <v>433</v>
      </c>
      <c r="S147" s="38" t="s">
        <v>434</v>
      </c>
      <c r="T147" s="38">
        <v>1</v>
      </c>
      <c r="U147" s="103" t="s">
        <v>471</v>
      </c>
      <c r="V147" s="44" t="s">
        <v>472</v>
      </c>
      <c r="W147" s="44" t="s">
        <v>197</v>
      </c>
      <c r="X147" s="44" t="s">
        <v>236</v>
      </c>
      <c r="Y147" s="90"/>
      <c r="Z147" s="90">
        <v>1</v>
      </c>
      <c r="AA147" s="90"/>
      <c r="AB147" s="90">
        <v>1</v>
      </c>
      <c r="AC147" s="49" t="s">
        <v>473</v>
      </c>
      <c r="AD147" s="187"/>
      <c r="AE147" s="188"/>
      <c r="AF147" s="178"/>
      <c r="AG147" s="178"/>
      <c r="AH147" s="189"/>
      <c r="AI147" s="90">
        <v>1</v>
      </c>
      <c r="AJ147" s="41">
        <v>1</v>
      </c>
      <c r="AK147" s="123" t="s">
        <v>1193</v>
      </c>
      <c r="AL147" s="40" t="s">
        <v>1194</v>
      </c>
      <c r="AM147" s="216">
        <v>1</v>
      </c>
      <c r="AN147" s="90"/>
      <c r="AO147" s="235"/>
      <c r="AP147" s="236"/>
      <c r="AQ147" s="236"/>
      <c r="AR147" s="237"/>
      <c r="AS147" s="157">
        <v>1</v>
      </c>
      <c r="AT147" s="282">
        <v>1</v>
      </c>
      <c r="AU147" s="279" t="s">
        <v>1423</v>
      </c>
      <c r="AV147" s="284" t="s">
        <v>1424</v>
      </c>
      <c r="AW147" s="293">
        <f t="shared" si="23"/>
        <v>1</v>
      </c>
    </row>
    <row r="148" spans="1:49" s="6" customFormat="1" ht="120">
      <c r="A148" s="325"/>
      <c r="B148" s="325"/>
      <c r="C148" s="424"/>
      <c r="D148" s="75">
        <v>44</v>
      </c>
      <c r="E148" s="75" t="s">
        <v>66</v>
      </c>
      <c r="F148" s="75" t="s">
        <v>64</v>
      </c>
      <c r="G148" s="58" t="s">
        <v>114</v>
      </c>
      <c r="H148" s="86">
        <v>4</v>
      </c>
      <c r="I148" s="87">
        <v>1</v>
      </c>
      <c r="J148" s="87">
        <v>1</v>
      </c>
      <c r="K148" s="86">
        <v>1</v>
      </c>
      <c r="L148" s="86">
        <v>1</v>
      </c>
      <c r="M148" s="38" t="s">
        <v>346</v>
      </c>
      <c r="N148" s="38" t="s">
        <v>347</v>
      </c>
      <c r="O148" s="38" t="s">
        <v>454</v>
      </c>
      <c r="P148" s="38">
        <f t="shared" si="20"/>
        <v>131</v>
      </c>
      <c r="Q148" s="42" t="s">
        <v>474</v>
      </c>
      <c r="R148" s="38" t="s">
        <v>433</v>
      </c>
      <c r="S148" s="38" t="s">
        <v>434</v>
      </c>
      <c r="T148" s="105">
        <v>1</v>
      </c>
      <c r="U148" s="49" t="s">
        <v>475</v>
      </c>
      <c r="V148" s="165" t="s">
        <v>476</v>
      </c>
      <c r="W148" s="44" t="s">
        <v>217</v>
      </c>
      <c r="X148" s="90" t="s">
        <v>236</v>
      </c>
      <c r="Y148" s="91"/>
      <c r="Z148" s="91">
        <v>0.3</v>
      </c>
      <c r="AA148" s="91">
        <v>0.3</v>
      </c>
      <c r="AB148" s="91">
        <v>0.4</v>
      </c>
      <c r="AC148" s="49" t="s">
        <v>477</v>
      </c>
      <c r="AD148" s="190"/>
      <c r="AE148" s="188"/>
      <c r="AF148" s="178"/>
      <c r="AG148" s="178"/>
      <c r="AH148" s="189"/>
      <c r="AI148" s="91">
        <v>0.3</v>
      </c>
      <c r="AJ148" s="91">
        <v>0.3</v>
      </c>
      <c r="AK148" s="123" t="s">
        <v>1001</v>
      </c>
      <c r="AL148" s="196" t="s">
        <v>1002</v>
      </c>
      <c r="AM148" s="197">
        <f>(AJ148*100%)/AI148</f>
        <v>1</v>
      </c>
      <c r="AN148" s="91">
        <v>0.3</v>
      </c>
      <c r="AO148" s="211">
        <v>0.3</v>
      </c>
      <c r="AP148" s="40" t="s">
        <v>1001</v>
      </c>
      <c r="AQ148" s="40" t="s">
        <v>1002</v>
      </c>
      <c r="AR148" s="234">
        <f>(AO148*100%)/AN148</f>
        <v>1</v>
      </c>
      <c r="AS148" s="93">
        <v>0.4</v>
      </c>
      <c r="AT148" s="283">
        <v>0.4</v>
      </c>
      <c r="AU148" s="279" t="s">
        <v>1425</v>
      </c>
      <c r="AV148" s="284" t="s">
        <v>1426</v>
      </c>
      <c r="AW148" s="293">
        <f t="shared" si="23"/>
        <v>1</v>
      </c>
    </row>
    <row r="149" spans="1:49" s="6" customFormat="1" ht="409.5">
      <c r="A149" s="325"/>
      <c r="B149" s="325"/>
      <c r="C149" s="424"/>
      <c r="D149" s="75">
        <v>45</v>
      </c>
      <c r="E149" s="71" t="s">
        <v>67</v>
      </c>
      <c r="F149" s="75" t="s">
        <v>64</v>
      </c>
      <c r="G149" s="75" t="s">
        <v>115</v>
      </c>
      <c r="H149" s="86">
        <v>100</v>
      </c>
      <c r="I149" s="87">
        <v>100</v>
      </c>
      <c r="J149" s="87">
        <v>100</v>
      </c>
      <c r="K149" s="86">
        <v>100</v>
      </c>
      <c r="L149" s="86">
        <v>100</v>
      </c>
      <c r="M149" s="38" t="s">
        <v>346</v>
      </c>
      <c r="N149" s="38" t="s">
        <v>347</v>
      </c>
      <c r="O149" s="38" t="s">
        <v>714</v>
      </c>
      <c r="P149" s="38">
        <f t="shared" si="20"/>
        <v>132</v>
      </c>
      <c r="Q149" s="42" t="s">
        <v>715</v>
      </c>
      <c r="R149" s="44" t="s">
        <v>716</v>
      </c>
      <c r="S149" s="38" t="s">
        <v>434</v>
      </c>
      <c r="T149" s="91">
        <v>1</v>
      </c>
      <c r="U149" s="49" t="s">
        <v>717</v>
      </c>
      <c r="V149" s="165" t="s">
        <v>718</v>
      </c>
      <c r="W149" s="44" t="s">
        <v>217</v>
      </c>
      <c r="X149" s="90" t="s">
        <v>719</v>
      </c>
      <c r="Y149" s="91">
        <v>0.2</v>
      </c>
      <c r="Z149" s="91">
        <v>0.25</v>
      </c>
      <c r="AA149" s="91">
        <v>0.3</v>
      </c>
      <c r="AB149" s="91">
        <v>0.25</v>
      </c>
      <c r="AC149" s="49" t="s">
        <v>720</v>
      </c>
      <c r="AD149" s="194">
        <v>0.2</v>
      </c>
      <c r="AE149" s="194">
        <v>0.23</v>
      </c>
      <c r="AF149" s="174" t="s">
        <v>1195</v>
      </c>
      <c r="AG149" s="174" t="s">
        <v>1196</v>
      </c>
      <c r="AH149" s="175">
        <v>1</v>
      </c>
      <c r="AI149" s="91">
        <v>0.25</v>
      </c>
      <c r="AJ149" s="91">
        <v>0.28999999999999998</v>
      </c>
      <c r="AK149" s="123" t="s">
        <v>1197</v>
      </c>
      <c r="AL149" s="196" t="s">
        <v>1196</v>
      </c>
      <c r="AM149" s="197">
        <v>1</v>
      </c>
      <c r="AN149" s="91">
        <v>0.3</v>
      </c>
      <c r="AO149" s="211">
        <v>0.23</v>
      </c>
      <c r="AP149" s="49" t="s">
        <v>1254</v>
      </c>
      <c r="AQ149" s="225" t="s">
        <v>937</v>
      </c>
      <c r="AR149" s="234">
        <f>(AO149*100%)/AN149</f>
        <v>0.76666666666666672</v>
      </c>
      <c r="AS149" s="93">
        <v>0.25</v>
      </c>
      <c r="AT149" s="93">
        <v>0.245</v>
      </c>
      <c r="AU149" s="291" t="s">
        <v>1427</v>
      </c>
      <c r="AV149" s="284" t="s">
        <v>937</v>
      </c>
      <c r="AW149" s="293">
        <f t="shared" si="23"/>
        <v>0.98</v>
      </c>
    </row>
    <row r="150" spans="1:49" s="6" customFormat="1" ht="105">
      <c r="A150" s="325"/>
      <c r="B150" s="325"/>
      <c r="C150" s="424"/>
      <c r="D150" s="335">
        <v>46</v>
      </c>
      <c r="E150" s="326" t="s">
        <v>157</v>
      </c>
      <c r="F150" s="335" t="s">
        <v>64</v>
      </c>
      <c r="G150" s="335" t="s">
        <v>116</v>
      </c>
      <c r="H150" s="341">
        <v>4</v>
      </c>
      <c r="I150" s="343">
        <v>1</v>
      </c>
      <c r="J150" s="343">
        <v>1</v>
      </c>
      <c r="K150" s="341">
        <v>1</v>
      </c>
      <c r="L150" s="341">
        <v>1</v>
      </c>
      <c r="M150" s="338" t="s">
        <v>346</v>
      </c>
      <c r="N150" s="338" t="s">
        <v>347</v>
      </c>
      <c r="O150" s="338" t="s">
        <v>643</v>
      </c>
      <c r="P150" s="38">
        <f t="shared" si="20"/>
        <v>133</v>
      </c>
      <c r="Q150" s="42" t="s">
        <v>743</v>
      </c>
      <c r="R150" s="44" t="s">
        <v>739</v>
      </c>
      <c r="S150" s="44" t="s">
        <v>434</v>
      </c>
      <c r="T150" s="38">
        <v>2</v>
      </c>
      <c r="U150" s="103" t="s">
        <v>740</v>
      </c>
      <c r="V150" s="44" t="s">
        <v>741</v>
      </c>
      <c r="W150" s="44" t="s">
        <v>197</v>
      </c>
      <c r="X150" s="90" t="s">
        <v>236</v>
      </c>
      <c r="Y150" s="90"/>
      <c r="Z150" s="90">
        <v>1</v>
      </c>
      <c r="AA150" s="90">
        <v>1</v>
      </c>
      <c r="AB150" s="90"/>
      <c r="AC150" s="49" t="s">
        <v>742</v>
      </c>
      <c r="AD150" s="187"/>
      <c r="AE150" s="188"/>
      <c r="AF150" s="178"/>
      <c r="AG150" s="178"/>
      <c r="AH150" s="189"/>
      <c r="AI150" s="90">
        <v>1</v>
      </c>
      <c r="AJ150" s="41">
        <v>0.3</v>
      </c>
      <c r="AK150" s="123" t="s">
        <v>1198</v>
      </c>
      <c r="AL150" s="40" t="s">
        <v>1199</v>
      </c>
      <c r="AM150" s="197">
        <v>0.3</v>
      </c>
      <c r="AN150" s="90">
        <v>1</v>
      </c>
      <c r="AO150" s="90">
        <v>1</v>
      </c>
      <c r="AP150" s="49" t="s">
        <v>938</v>
      </c>
      <c r="AQ150" s="49" t="s">
        <v>939</v>
      </c>
      <c r="AR150" s="234">
        <f>(AO150*100%)/AN150</f>
        <v>1</v>
      </c>
      <c r="AS150" s="90"/>
      <c r="AT150" s="91"/>
      <c r="AU150" s="123" t="s">
        <v>1428</v>
      </c>
      <c r="AV150" s="40" t="s">
        <v>1429</v>
      </c>
      <c r="AW150" s="257"/>
    </row>
    <row r="151" spans="1:49" s="6" customFormat="1" ht="59.25" customHeight="1">
      <c r="A151" s="325"/>
      <c r="B151" s="325"/>
      <c r="C151" s="425"/>
      <c r="D151" s="337"/>
      <c r="E151" s="326"/>
      <c r="F151" s="337"/>
      <c r="G151" s="337"/>
      <c r="H151" s="342"/>
      <c r="I151" s="345"/>
      <c r="J151" s="345"/>
      <c r="K151" s="342"/>
      <c r="L151" s="342"/>
      <c r="M151" s="361"/>
      <c r="N151" s="361"/>
      <c r="O151" s="361"/>
      <c r="P151" s="38">
        <f t="shared" si="20"/>
        <v>134</v>
      </c>
      <c r="Q151" s="42" t="s">
        <v>747</v>
      </c>
      <c r="R151" s="44" t="s">
        <v>739</v>
      </c>
      <c r="S151" s="44" t="s">
        <v>434</v>
      </c>
      <c r="T151" s="38">
        <v>1</v>
      </c>
      <c r="U151" s="103" t="s">
        <v>744</v>
      </c>
      <c r="V151" s="44" t="s">
        <v>745</v>
      </c>
      <c r="W151" s="44" t="s">
        <v>197</v>
      </c>
      <c r="X151" s="90" t="s">
        <v>236</v>
      </c>
      <c r="Y151" s="90">
        <v>0.5</v>
      </c>
      <c r="Z151" s="90">
        <v>0.5</v>
      </c>
      <c r="AA151" s="90"/>
      <c r="AB151" s="90"/>
      <c r="AC151" s="49" t="s">
        <v>746</v>
      </c>
      <c r="AD151" s="192">
        <v>0.5</v>
      </c>
      <c r="AE151" s="192">
        <v>0.5</v>
      </c>
      <c r="AF151" s="174" t="s">
        <v>1200</v>
      </c>
      <c r="AG151" s="174" t="s">
        <v>1201</v>
      </c>
      <c r="AH151" s="175">
        <f t="shared" ref="AH151:AH156" si="24">(AE151*100%)/AD151</f>
        <v>1</v>
      </c>
      <c r="AI151" s="90">
        <v>0.5</v>
      </c>
      <c r="AJ151" s="216">
        <v>0.5</v>
      </c>
      <c r="AK151" s="123" t="s">
        <v>1202</v>
      </c>
      <c r="AL151" s="196" t="s">
        <v>1203</v>
      </c>
      <c r="AM151" s="197">
        <f t="shared" ref="AM151:AM156" si="25">(AJ151*100%)/AI151</f>
        <v>1</v>
      </c>
      <c r="AN151" s="90"/>
      <c r="AO151" s="235"/>
      <c r="AP151" s="236"/>
      <c r="AQ151" s="236"/>
      <c r="AR151" s="237"/>
      <c r="AS151" s="90"/>
      <c r="AT151" s="29"/>
      <c r="AU151" s="277"/>
      <c r="AV151" s="300"/>
      <c r="AW151" s="29"/>
    </row>
    <row r="152" spans="1:49" s="6" customFormat="1" ht="75" customHeight="1">
      <c r="A152" s="325"/>
      <c r="B152" s="325"/>
      <c r="C152" s="325" t="s">
        <v>184</v>
      </c>
      <c r="D152" s="326">
        <v>47</v>
      </c>
      <c r="E152" s="358" t="s">
        <v>876</v>
      </c>
      <c r="F152" s="326" t="s">
        <v>64</v>
      </c>
      <c r="G152" s="326" t="s">
        <v>896</v>
      </c>
      <c r="H152" s="383">
        <v>3</v>
      </c>
      <c r="I152" s="385">
        <v>0.25</v>
      </c>
      <c r="J152" s="384">
        <v>0.75</v>
      </c>
      <c r="K152" s="383">
        <v>1</v>
      </c>
      <c r="L152" s="383">
        <v>1</v>
      </c>
      <c r="M152" s="38" t="s">
        <v>200</v>
      </c>
      <c r="N152" s="38" t="s">
        <v>226</v>
      </c>
      <c r="O152" s="38" t="s">
        <v>349</v>
      </c>
      <c r="P152" s="38">
        <f t="shared" si="20"/>
        <v>135</v>
      </c>
      <c r="Q152" s="280" t="s">
        <v>350</v>
      </c>
      <c r="R152" s="38" t="s">
        <v>351</v>
      </c>
      <c r="S152" s="38" t="s">
        <v>352</v>
      </c>
      <c r="T152" s="91">
        <v>1</v>
      </c>
      <c r="U152" s="49" t="s">
        <v>353</v>
      </c>
      <c r="V152" s="165" t="s">
        <v>354</v>
      </c>
      <c r="W152" s="41" t="s">
        <v>217</v>
      </c>
      <c r="X152" s="90" t="s">
        <v>198</v>
      </c>
      <c r="Y152" s="142">
        <v>0.16700000000000001</v>
      </c>
      <c r="Z152" s="142">
        <v>0.33300000000000002</v>
      </c>
      <c r="AA152" s="142">
        <v>0.16700000000000001</v>
      </c>
      <c r="AB152" s="142">
        <v>0.33300000000000002</v>
      </c>
      <c r="AC152" s="49" t="s">
        <v>355</v>
      </c>
      <c r="AD152" s="194">
        <v>0.16700000000000001</v>
      </c>
      <c r="AE152" s="194" t="s">
        <v>1204</v>
      </c>
      <c r="AF152" s="174" t="s">
        <v>1205</v>
      </c>
      <c r="AG152" s="174" t="s">
        <v>1206</v>
      </c>
      <c r="AH152" s="175">
        <f t="shared" si="24"/>
        <v>1</v>
      </c>
      <c r="AI152" s="105">
        <v>0.33300000000000002</v>
      </c>
      <c r="AJ152" s="314">
        <v>0.33300000000000002</v>
      </c>
      <c r="AK152" s="123" t="s">
        <v>1207</v>
      </c>
      <c r="AL152" s="196" t="s">
        <v>1208</v>
      </c>
      <c r="AM152" s="197">
        <f t="shared" si="25"/>
        <v>1</v>
      </c>
      <c r="AN152" s="105">
        <v>0.16700000000000001</v>
      </c>
      <c r="AO152" s="314">
        <v>0.16700000000000001</v>
      </c>
      <c r="AP152" s="238" t="s">
        <v>940</v>
      </c>
      <c r="AQ152" s="40" t="s">
        <v>941</v>
      </c>
      <c r="AR152" s="234">
        <f>(AO152*100%)/AN152</f>
        <v>1</v>
      </c>
      <c r="AS152" s="160">
        <v>0.33300000000000002</v>
      </c>
      <c r="AT152" s="322">
        <v>0.33329999999999999</v>
      </c>
      <c r="AU152" s="279" t="s">
        <v>1430</v>
      </c>
      <c r="AV152" s="284" t="s">
        <v>1431</v>
      </c>
      <c r="AW152" s="293">
        <f t="shared" ref="AW152:AW158" si="26">(AT152*100%)/AS152</f>
        <v>1.0009009009009009</v>
      </c>
    </row>
    <row r="153" spans="1:49" s="6" customFormat="1" ht="75">
      <c r="A153" s="325"/>
      <c r="B153" s="325"/>
      <c r="C153" s="325"/>
      <c r="D153" s="326"/>
      <c r="E153" s="358"/>
      <c r="F153" s="326"/>
      <c r="G153" s="326"/>
      <c r="H153" s="383"/>
      <c r="I153" s="385"/>
      <c r="J153" s="384"/>
      <c r="K153" s="383"/>
      <c r="L153" s="383"/>
      <c r="M153" s="38" t="s">
        <v>200</v>
      </c>
      <c r="N153" s="38" t="s">
        <v>226</v>
      </c>
      <c r="O153" s="38" t="s">
        <v>349</v>
      </c>
      <c r="P153" s="38">
        <f t="shared" si="20"/>
        <v>136</v>
      </c>
      <c r="Q153" s="42" t="s">
        <v>356</v>
      </c>
      <c r="R153" s="38" t="s">
        <v>351</v>
      </c>
      <c r="S153" s="38" t="s">
        <v>352</v>
      </c>
      <c r="T153" s="91">
        <v>1</v>
      </c>
      <c r="U153" s="49" t="s">
        <v>357</v>
      </c>
      <c r="V153" s="165" t="s">
        <v>358</v>
      </c>
      <c r="W153" s="41" t="s">
        <v>217</v>
      </c>
      <c r="X153" s="90" t="s">
        <v>198</v>
      </c>
      <c r="Y153" s="142">
        <v>0.18179999999999999</v>
      </c>
      <c r="Z153" s="142">
        <v>0.36359999999999998</v>
      </c>
      <c r="AA153" s="142">
        <v>0.18179999999999999</v>
      </c>
      <c r="AB153" s="142">
        <v>0.2727</v>
      </c>
      <c r="AC153" s="49" t="s">
        <v>628</v>
      </c>
      <c r="AD153" s="194">
        <v>0.18179999999999999</v>
      </c>
      <c r="AE153" s="194" t="s">
        <v>1209</v>
      </c>
      <c r="AF153" s="174" t="s">
        <v>1210</v>
      </c>
      <c r="AG153" s="174" t="s">
        <v>1211</v>
      </c>
      <c r="AH153" s="175">
        <f t="shared" si="24"/>
        <v>1</v>
      </c>
      <c r="AI153" s="105">
        <v>0.36359999999999998</v>
      </c>
      <c r="AJ153" s="211">
        <v>0.36359999999999998</v>
      </c>
      <c r="AK153" s="123" t="s">
        <v>1212</v>
      </c>
      <c r="AL153" s="196" t="s">
        <v>1213</v>
      </c>
      <c r="AM153" s="197">
        <f t="shared" si="25"/>
        <v>1</v>
      </c>
      <c r="AN153" s="105">
        <v>0.18179999999999999</v>
      </c>
      <c r="AO153" s="314">
        <v>0.18179999999999999</v>
      </c>
      <c r="AP153" s="238" t="s">
        <v>942</v>
      </c>
      <c r="AQ153" s="40" t="s">
        <v>943</v>
      </c>
      <c r="AR153" s="234">
        <f>(AO153*100%)/AN153</f>
        <v>1</v>
      </c>
      <c r="AS153" s="160">
        <v>0.2727</v>
      </c>
      <c r="AT153" s="322">
        <v>0.2727</v>
      </c>
      <c r="AU153" s="279" t="s">
        <v>1432</v>
      </c>
      <c r="AV153" s="284" t="s">
        <v>1433</v>
      </c>
      <c r="AW153" s="293">
        <f t="shared" si="26"/>
        <v>1</v>
      </c>
    </row>
    <row r="154" spans="1:49" s="6" customFormat="1" ht="90">
      <c r="A154" s="325"/>
      <c r="B154" s="325"/>
      <c r="C154" s="325"/>
      <c r="D154" s="326"/>
      <c r="E154" s="358"/>
      <c r="F154" s="326"/>
      <c r="G154" s="326"/>
      <c r="H154" s="383"/>
      <c r="I154" s="385"/>
      <c r="J154" s="384"/>
      <c r="K154" s="383"/>
      <c r="L154" s="383"/>
      <c r="M154" s="38" t="s">
        <v>225</v>
      </c>
      <c r="N154" s="38" t="s">
        <v>226</v>
      </c>
      <c r="O154" s="38" t="s">
        <v>349</v>
      </c>
      <c r="P154" s="38">
        <f t="shared" si="20"/>
        <v>137</v>
      </c>
      <c r="Q154" s="42" t="s">
        <v>359</v>
      </c>
      <c r="R154" s="38" t="s">
        <v>351</v>
      </c>
      <c r="S154" s="38" t="s">
        <v>352</v>
      </c>
      <c r="T154" s="91">
        <v>1</v>
      </c>
      <c r="U154" s="49" t="s">
        <v>360</v>
      </c>
      <c r="V154" s="165" t="s">
        <v>361</v>
      </c>
      <c r="W154" s="41" t="s">
        <v>217</v>
      </c>
      <c r="X154" s="90" t="s">
        <v>198</v>
      </c>
      <c r="Y154" s="142">
        <v>0.154</v>
      </c>
      <c r="Z154" s="142">
        <v>0.30759999999999998</v>
      </c>
      <c r="AA154" s="142">
        <v>0.23069999999999999</v>
      </c>
      <c r="AB154" s="142">
        <v>0.30769999999999997</v>
      </c>
      <c r="AC154" s="49" t="s">
        <v>629</v>
      </c>
      <c r="AD154" s="194">
        <v>0.154</v>
      </c>
      <c r="AE154" s="194" t="s">
        <v>1214</v>
      </c>
      <c r="AF154" s="174" t="s">
        <v>1215</v>
      </c>
      <c r="AG154" s="174" t="s">
        <v>1216</v>
      </c>
      <c r="AH154" s="175">
        <f t="shared" si="24"/>
        <v>1</v>
      </c>
      <c r="AI154" s="105">
        <v>0.34599999999999997</v>
      </c>
      <c r="AJ154" s="211">
        <v>0.30769999999999997</v>
      </c>
      <c r="AK154" s="123" t="s">
        <v>1217</v>
      </c>
      <c r="AL154" s="217" t="s">
        <v>1218</v>
      </c>
      <c r="AM154" s="197">
        <f t="shared" si="25"/>
        <v>0.88930635838150285</v>
      </c>
      <c r="AN154" s="105">
        <v>0.23069999999999999</v>
      </c>
      <c r="AO154" s="314">
        <v>0.1923</v>
      </c>
      <c r="AP154" s="40" t="s">
        <v>944</v>
      </c>
      <c r="AQ154" s="40" t="s">
        <v>945</v>
      </c>
      <c r="AR154" s="234">
        <f>(AO154*100%)/AN154</f>
        <v>0.8335500650195059</v>
      </c>
      <c r="AS154" s="160">
        <v>0.30769999999999997</v>
      </c>
      <c r="AT154" s="322">
        <v>0.34620000000000001</v>
      </c>
      <c r="AU154" s="279" t="s">
        <v>1434</v>
      </c>
      <c r="AV154" s="284" t="s">
        <v>945</v>
      </c>
      <c r="AW154" s="293">
        <v>1</v>
      </c>
    </row>
    <row r="155" spans="1:49" s="6" customFormat="1" ht="75">
      <c r="A155" s="325"/>
      <c r="B155" s="325"/>
      <c r="C155" s="325"/>
      <c r="D155" s="326"/>
      <c r="E155" s="358"/>
      <c r="F155" s="326"/>
      <c r="G155" s="326"/>
      <c r="H155" s="383"/>
      <c r="I155" s="385"/>
      <c r="J155" s="384"/>
      <c r="K155" s="383"/>
      <c r="L155" s="383"/>
      <c r="M155" s="38" t="s">
        <v>225</v>
      </c>
      <c r="N155" s="38" t="s">
        <v>226</v>
      </c>
      <c r="O155" s="38" t="s">
        <v>349</v>
      </c>
      <c r="P155" s="38">
        <f t="shared" si="20"/>
        <v>138</v>
      </c>
      <c r="Q155" s="42" t="s">
        <v>362</v>
      </c>
      <c r="R155" s="38" t="s">
        <v>351</v>
      </c>
      <c r="S155" s="38" t="s">
        <v>352</v>
      </c>
      <c r="T155" s="91">
        <v>1</v>
      </c>
      <c r="U155" s="49" t="s">
        <v>363</v>
      </c>
      <c r="V155" s="165" t="s">
        <v>364</v>
      </c>
      <c r="W155" s="41" t="s">
        <v>217</v>
      </c>
      <c r="X155" s="90" t="s">
        <v>198</v>
      </c>
      <c r="Y155" s="142">
        <v>5.5599999999999997E-2</v>
      </c>
      <c r="Z155" s="142">
        <v>0.22220000000000001</v>
      </c>
      <c r="AA155" s="142">
        <v>5.5599999999999997E-2</v>
      </c>
      <c r="AB155" s="142">
        <v>0.66669999999999996</v>
      </c>
      <c r="AC155" s="49" t="s">
        <v>630</v>
      </c>
      <c r="AD155" s="194">
        <v>5.5599999999999997E-2</v>
      </c>
      <c r="AE155" s="194" t="s">
        <v>1219</v>
      </c>
      <c r="AF155" s="174" t="s">
        <v>1220</v>
      </c>
      <c r="AG155" s="174" t="s">
        <v>1221</v>
      </c>
      <c r="AH155" s="175">
        <f t="shared" si="24"/>
        <v>1</v>
      </c>
      <c r="AI155" s="105">
        <v>0.22220000000000001</v>
      </c>
      <c r="AJ155" s="211">
        <v>0.22220000000000001</v>
      </c>
      <c r="AK155" s="123" t="s">
        <v>1222</v>
      </c>
      <c r="AL155" s="196" t="s">
        <v>1223</v>
      </c>
      <c r="AM155" s="197">
        <f t="shared" si="25"/>
        <v>1</v>
      </c>
      <c r="AN155" s="105">
        <v>5.5599999999999997E-2</v>
      </c>
      <c r="AO155" s="314">
        <v>5.5599999999999997E-2</v>
      </c>
      <c r="AP155" s="238" t="s">
        <v>946</v>
      </c>
      <c r="AQ155" s="238" t="s">
        <v>947</v>
      </c>
      <c r="AR155" s="234">
        <f>(AO155*100%)/AN155</f>
        <v>1</v>
      </c>
      <c r="AS155" s="160">
        <v>0.66669999999999996</v>
      </c>
      <c r="AT155" s="283">
        <v>0.66669999999999996</v>
      </c>
      <c r="AU155" s="279" t="s">
        <v>1435</v>
      </c>
      <c r="AV155" s="284" t="s">
        <v>1436</v>
      </c>
      <c r="AW155" s="293">
        <f t="shared" si="26"/>
        <v>1</v>
      </c>
    </row>
    <row r="156" spans="1:49" s="6" customFormat="1" ht="105">
      <c r="A156" s="325"/>
      <c r="B156" s="325"/>
      <c r="C156" s="325"/>
      <c r="D156" s="326"/>
      <c r="E156" s="358"/>
      <c r="F156" s="326"/>
      <c r="G156" s="326"/>
      <c r="H156" s="383"/>
      <c r="I156" s="385"/>
      <c r="J156" s="384"/>
      <c r="K156" s="383"/>
      <c r="L156" s="383"/>
      <c r="M156" s="38" t="s">
        <v>225</v>
      </c>
      <c r="N156" s="38" t="s">
        <v>226</v>
      </c>
      <c r="O156" s="38" t="s">
        <v>349</v>
      </c>
      <c r="P156" s="38">
        <f t="shared" si="20"/>
        <v>139</v>
      </c>
      <c r="Q156" s="42" t="s">
        <v>365</v>
      </c>
      <c r="R156" s="38" t="s">
        <v>351</v>
      </c>
      <c r="S156" s="38" t="s">
        <v>352</v>
      </c>
      <c r="T156" s="91">
        <v>1</v>
      </c>
      <c r="U156" s="49" t="s">
        <v>366</v>
      </c>
      <c r="V156" s="165" t="s">
        <v>364</v>
      </c>
      <c r="W156" s="41" t="s">
        <v>217</v>
      </c>
      <c r="X156" s="90" t="s">
        <v>198</v>
      </c>
      <c r="Y156" s="142">
        <v>0.23100000000000001</v>
      </c>
      <c r="Z156" s="142">
        <v>0.25600000000000001</v>
      </c>
      <c r="AA156" s="142">
        <v>0.20499999999999999</v>
      </c>
      <c r="AB156" s="142">
        <v>0.308</v>
      </c>
      <c r="AC156" s="49" t="s">
        <v>631</v>
      </c>
      <c r="AD156" s="194">
        <v>0.23100000000000001</v>
      </c>
      <c r="AE156" s="194" t="s">
        <v>1224</v>
      </c>
      <c r="AF156" s="174" t="s">
        <v>1225</v>
      </c>
      <c r="AG156" s="174" t="s">
        <v>1226</v>
      </c>
      <c r="AH156" s="175">
        <f t="shared" si="24"/>
        <v>1</v>
      </c>
      <c r="AI156" s="105">
        <v>0.28199999999999997</v>
      </c>
      <c r="AJ156" s="211">
        <v>0.25600000000000001</v>
      </c>
      <c r="AK156" s="123" t="s">
        <v>1227</v>
      </c>
      <c r="AL156" s="196" t="s">
        <v>1228</v>
      </c>
      <c r="AM156" s="197">
        <f t="shared" si="25"/>
        <v>0.9078014184397164</v>
      </c>
      <c r="AN156" s="105">
        <v>0.20499999999999999</v>
      </c>
      <c r="AO156" s="314">
        <v>0.20499999999999999</v>
      </c>
      <c r="AP156" s="40" t="s">
        <v>948</v>
      </c>
      <c r="AQ156" s="40" t="s">
        <v>949</v>
      </c>
      <c r="AR156" s="234">
        <f>(AO156*100%)/AN156</f>
        <v>1</v>
      </c>
      <c r="AS156" s="160">
        <v>0.308</v>
      </c>
      <c r="AT156" s="322">
        <v>0.308</v>
      </c>
      <c r="AU156" s="279" t="s">
        <v>1437</v>
      </c>
      <c r="AV156" s="284" t="s">
        <v>1438</v>
      </c>
      <c r="AW156" s="293">
        <f t="shared" si="26"/>
        <v>1</v>
      </c>
    </row>
    <row r="157" spans="1:49" s="6" customFormat="1" ht="77.25" customHeight="1">
      <c r="A157" s="325"/>
      <c r="B157" s="325"/>
      <c r="C157" s="325"/>
      <c r="D157" s="75">
        <v>48</v>
      </c>
      <c r="E157" s="82" t="s">
        <v>68</v>
      </c>
      <c r="F157" s="75" t="s">
        <v>64</v>
      </c>
      <c r="G157" s="75" t="s">
        <v>126</v>
      </c>
      <c r="H157" s="86">
        <v>100</v>
      </c>
      <c r="I157" s="88">
        <v>0.25</v>
      </c>
      <c r="J157" s="88">
        <v>0.25</v>
      </c>
      <c r="K157" s="79">
        <v>0.25</v>
      </c>
      <c r="L157" s="79">
        <v>0.25</v>
      </c>
      <c r="M157" s="38" t="s">
        <v>200</v>
      </c>
      <c r="N157" s="38" t="s">
        <v>226</v>
      </c>
      <c r="O157" s="38" t="s">
        <v>349</v>
      </c>
      <c r="P157" s="38">
        <f t="shared" si="20"/>
        <v>140</v>
      </c>
      <c r="Q157" s="42" t="s">
        <v>725</v>
      </c>
      <c r="R157" s="38" t="s">
        <v>351</v>
      </c>
      <c r="S157" s="38" t="s">
        <v>352</v>
      </c>
      <c r="T157" s="94">
        <v>1</v>
      </c>
      <c r="U157" s="143" t="s">
        <v>726</v>
      </c>
      <c r="V157" s="165" t="s">
        <v>727</v>
      </c>
      <c r="W157" s="44" t="s">
        <v>728</v>
      </c>
      <c r="X157" s="90" t="s">
        <v>198</v>
      </c>
      <c r="Y157" s="90"/>
      <c r="Z157" s="90"/>
      <c r="AA157" s="90"/>
      <c r="AB157" s="90">
        <v>1</v>
      </c>
      <c r="AC157" s="49" t="s">
        <v>726</v>
      </c>
      <c r="AD157" s="187"/>
      <c r="AE157" s="188"/>
      <c r="AF157" s="178"/>
      <c r="AG157" s="178"/>
      <c r="AH157" s="189"/>
      <c r="AI157" s="90"/>
      <c r="AJ157" s="41"/>
      <c r="AK157" s="123"/>
      <c r="AL157" s="196"/>
      <c r="AM157" s="140"/>
      <c r="AN157" s="90"/>
      <c r="AO157" s="235"/>
      <c r="AP157" s="236"/>
      <c r="AQ157" s="236"/>
      <c r="AR157" s="237"/>
      <c r="AS157" s="157">
        <v>1</v>
      </c>
      <c r="AT157" s="282">
        <v>1</v>
      </c>
      <c r="AU157" s="279" t="s">
        <v>1439</v>
      </c>
      <c r="AV157" s="284" t="s">
        <v>1440</v>
      </c>
      <c r="AW157" s="293">
        <f t="shared" si="26"/>
        <v>1</v>
      </c>
    </row>
    <row r="158" spans="1:49" s="6" customFormat="1" ht="75">
      <c r="A158" s="325"/>
      <c r="B158" s="325"/>
      <c r="C158" s="325" t="s">
        <v>185</v>
      </c>
      <c r="D158" s="326">
        <v>49</v>
      </c>
      <c r="E158" s="362" t="s">
        <v>69</v>
      </c>
      <c r="F158" s="326" t="s">
        <v>70</v>
      </c>
      <c r="G158" s="326" t="s">
        <v>117</v>
      </c>
      <c r="H158" s="326">
        <v>100</v>
      </c>
      <c r="I158" s="384">
        <v>5</v>
      </c>
      <c r="J158" s="384">
        <v>35</v>
      </c>
      <c r="K158" s="383">
        <v>45</v>
      </c>
      <c r="L158" s="383">
        <v>35.950000000000003</v>
      </c>
      <c r="M158" s="38" t="s">
        <v>190</v>
      </c>
      <c r="N158" s="38" t="s">
        <v>261</v>
      </c>
      <c r="O158" s="38" t="s">
        <v>262</v>
      </c>
      <c r="P158" s="38">
        <f t="shared" si="20"/>
        <v>141</v>
      </c>
      <c r="Q158" s="49" t="s">
        <v>899</v>
      </c>
      <c r="R158" s="164" t="s">
        <v>263</v>
      </c>
      <c r="S158" s="164" t="s">
        <v>261</v>
      </c>
      <c r="T158" s="91">
        <v>0.05</v>
      </c>
      <c r="U158" s="49" t="s">
        <v>626</v>
      </c>
      <c r="V158" s="38" t="s">
        <v>117</v>
      </c>
      <c r="W158" s="44" t="s">
        <v>217</v>
      </c>
      <c r="X158" s="90" t="s">
        <v>198</v>
      </c>
      <c r="Y158" s="105"/>
      <c r="Z158" s="105"/>
      <c r="AA158" s="105"/>
      <c r="AB158" s="105">
        <v>0.05</v>
      </c>
      <c r="AC158" s="49" t="s">
        <v>627</v>
      </c>
      <c r="AD158" s="190"/>
      <c r="AE158" s="188"/>
      <c r="AF158" s="178"/>
      <c r="AG158" s="178"/>
      <c r="AH158" s="189"/>
      <c r="AI158" s="105"/>
      <c r="AJ158" s="41"/>
      <c r="AK158" s="123"/>
      <c r="AL158" s="196"/>
      <c r="AM158" s="140"/>
      <c r="AN158" s="105"/>
      <c r="AO158" s="41"/>
      <c r="AP158" s="238"/>
      <c r="AQ158" s="238"/>
      <c r="AR158" s="140"/>
      <c r="AS158" s="160">
        <v>0.05</v>
      </c>
      <c r="AT158" s="273">
        <v>0.05</v>
      </c>
      <c r="AU158" s="286" t="s">
        <v>1356</v>
      </c>
      <c r="AV158" s="298" t="s">
        <v>1357</v>
      </c>
      <c r="AW158" s="293">
        <f t="shared" si="26"/>
        <v>1</v>
      </c>
    </row>
    <row r="159" spans="1:49" s="6" customFormat="1" ht="105">
      <c r="A159" s="325"/>
      <c r="B159" s="325"/>
      <c r="C159" s="325"/>
      <c r="D159" s="326"/>
      <c r="E159" s="363"/>
      <c r="F159" s="326"/>
      <c r="G159" s="326"/>
      <c r="H159" s="326"/>
      <c r="I159" s="384"/>
      <c r="J159" s="384"/>
      <c r="K159" s="383"/>
      <c r="L159" s="383"/>
      <c r="M159" s="38" t="s">
        <v>190</v>
      </c>
      <c r="N159" s="38" t="s">
        <v>261</v>
      </c>
      <c r="O159" s="38" t="s">
        <v>264</v>
      </c>
      <c r="P159" s="38">
        <f t="shared" si="20"/>
        <v>142</v>
      </c>
      <c r="Q159" s="49" t="s">
        <v>265</v>
      </c>
      <c r="R159" s="164" t="s">
        <v>263</v>
      </c>
      <c r="S159" s="164" t="s">
        <v>261</v>
      </c>
      <c r="T159" s="91">
        <v>1</v>
      </c>
      <c r="U159" s="58" t="s">
        <v>266</v>
      </c>
      <c r="V159" s="164" t="s">
        <v>267</v>
      </c>
      <c r="W159" s="44" t="s">
        <v>217</v>
      </c>
      <c r="X159" s="90" t="s">
        <v>198</v>
      </c>
      <c r="Y159" s="105"/>
      <c r="Z159" s="105">
        <v>1</v>
      </c>
      <c r="AA159" s="105"/>
      <c r="AB159" s="105"/>
      <c r="AC159" s="49" t="s">
        <v>623</v>
      </c>
      <c r="AD159" s="190"/>
      <c r="AE159" s="311"/>
      <c r="AF159" s="178"/>
      <c r="AG159" s="178"/>
      <c r="AH159" s="189"/>
      <c r="AI159" s="105">
        <v>1</v>
      </c>
      <c r="AJ159" s="184">
        <v>0.95</v>
      </c>
      <c r="AK159" s="205" t="s">
        <v>1229</v>
      </c>
      <c r="AL159" s="206" t="s">
        <v>1230</v>
      </c>
      <c r="AM159" s="197">
        <f>(AJ159*100%)/AI159</f>
        <v>0.95</v>
      </c>
      <c r="AN159" s="105"/>
      <c r="AO159" s="211"/>
      <c r="AP159" s="238"/>
      <c r="AQ159" s="238"/>
      <c r="AR159" s="140"/>
      <c r="AS159" s="105"/>
      <c r="AT159" s="323"/>
      <c r="AU159" s="277"/>
      <c r="AV159" s="300"/>
      <c r="AW159" s="29"/>
    </row>
    <row r="160" spans="1:49" s="6" customFormat="1" ht="150">
      <c r="A160" s="325"/>
      <c r="B160" s="325"/>
      <c r="C160" s="325"/>
      <c r="D160" s="326"/>
      <c r="E160" s="363"/>
      <c r="F160" s="326"/>
      <c r="G160" s="326"/>
      <c r="H160" s="326"/>
      <c r="I160" s="384"/>
      <c r="J160" s="384"/>
      <c r="K160" s="383"/>
      <c r="L160" s="383"/>
      <c r="M160" s="38" t="s">
        <v>190</v>
      </c>
      <c r="N160" s="38" t="s">
        <v>261</v>
      </c>
      <c r="O160" s="38" t="s">
        <v>264</v>
      </c>
      <c r="P160" s="38">
        <f t="shared" si="20"/>
        <v>143</v>
      </c>
      <c r="Q160" s="49" t="s">
        <v>897</v>
      </c>
      <c r="R160" s="164" t="s">
        <v>263</v>
      </c>
      <c r="S160" s="164" t="s">
        <v>261</v>
      </c>
      <c r="T160" s="91">
        <v>0.05</v>
      </c>
      <c r="U160" s="58" t="s">
        <v>268</v>
      </c>
      <c r="V160" s="164" t="s">
        <v>269</v>
      </c>
      <c r="W160" s="44" t="s">
        <v>217</v>
      </c>
      <c r="X160" s="90" t="s">
        <v>198</v>
      </c>
      <c r="Y160" s="105"/>
      <c r="Z160" s="105"/>
      <c r="AA160" s="105"/>
      <c r="AB160" s="105">
        <v>0.05</v>
      </c>
      <c r="AC160" s="49" t="s">
        <v>624</v>
      </c>
      <c r="AD160" s="190"/>
      <c r="AE160" s="188"/>
      <c r="AF160" s="178"/>
      <c r="AG160" s="178"/>
      <c r="AH160" s="189"/>
      <c r="AI160" s="105"/>
      <c r="AJ160" s="41"/>
      <c r="AK160" s="123"/>
      <c r="AL160" s="196"/>
      <c r="AM160" s="140"/>
      <c r="AN160" s="105"/>
      <c r="AO160" s="41"/>
      <c r="AP160" s="238"/>
      <c r="AQ160" s="238"/>
      <c r="AR160" s="140"/>
      <c r="AS160" s="160">
        <v>0.05</v>
      </c>
      <c r="AT160" s="274">
        <v>0.05</v>
      </c>
      <c r="AU160" s="292" t="s">
        <v>1358</v>
      </c>
      <c r="AV160" s="299" t="s">
        <v>1359</v>
      </c>
      <c r="AW160" s="293">
        <f t="shared" ref="AW160:AW161" si="27">(AT160*100%)/AS160</f>
        <v>1</v>
      </c>
    </row>
    <row r="161" spans="1:49" s="6" customFormat="1" ht="45">
      <c r="A161" s="325"/>
      <c r="B161" s="325"/>
      <c r="C161" s="325"/>
      <c r="D161" s="326"/>
      <c r="E161" s="363"/>
      <c r="F161" s="326"/>
      <c r="G161" s="326"/>
      <c r="H161" s="326"/>
      <c r="I161" s="384"/>
      <c r="J161" s="384"/>
      <c r="K161" s="383"/>
      <c r="L161" s="383"/>
      <c r="M161" s="38" t="s">
        <v>190</v>
      </c>
      <c r="N161" s="38" t="s">
        <v>261</v>
      </c>
      <c r="O161" s="38" t="s">
        <v>272</v>
      </c>
      <c r="P161" s="38">
        <f t="shared" si="20"/>
        <v>144</v>
      </c>
      <c r="Q161" s="49" t="s">
        <v>898</v>
      </c>
      <c r="R161" s="164" t="s">
        <v>263</v>
      </c>
      <c r="S161" s="164" t="s">
        <v>261</v>
      </c>
      <c r="T161" s="91">
        <v>0.05</v>
      </c>
      <c r="U161" s="49" t="s">
        <v>273</v>
      </c>
      <c r="V161" s="38" t="s">
        <v>274</v>
      </c>
      <c r="W161" s="44" t="s">
        <v>197</v>
      </c>
      <c r="X161" s="90" t="s">
        <v>198</v>
      </c>
      <c r="Y161" s="105"/>
      <c r="Z161" s="105"/>
      <c r="AA161" s="105"/>
      <c r="AB161" s="105">
        <v>0.05</v>
      </c>
      <c r="AC161" s="49" t="s">
        <v>625</v>
      </c>
      <c r="AD161" s="190"/>
      <c r="AE161" s="188"/>
      <c r="AF161" s="178"/>
      <c r="AG161" s="178"/>
      <c r="AH161" s="189"/>
      <c r="AI161" s="105"/>
      <c r="AJ161" s="41"/>
      <c r="AK161" s="123"/>
      <c r="AL161" s="196"/>
      <c r="AM161" s="140"/>
      <c r="AN161" s="105"/>
      <c r="AO161" s="41"/>
      <c r="AP161" s="238"/>
      <c r="AQ161" s="238"/>
      <c r="AR161" s="140"/>
      <c r="AS161" s="160">
        <v>0.05</v>
      </c>
      <c r="AT161" s="274">
        <v>0.05</v>
      </c>
      <c r="AU161" s="292" t="s">
        <v>1360</v>
      </c>
      <c r="AV161" s="299" t="s">
        <v>1361</v>
      </c>
      <c r="AW161" s="293">
        <f t="shared" si="27"/>
        <v>1</v>
      </c>
    </row>
    <row r="162" spans="1:49" s="6" customFormat="1" ht="75">
      <c r="A162" s="325"/>
      <c r="B162" s="325"/>
      <c r="C162" s="325"/>
      <c r="D162" s="326"/>
      <c r="E162" s="363"/>
      <c r="F162" s="326"/>
      <c r="G162" s="326"/>
      <c r="H162" s="326"/>
      <c r="I162" s="384"/>
      <c r="J162" s="384"/>
      <c r="K162" s="383"/>
      <c r="L162" s="383"/>
      <c r="M162" s="38" t="s">
        <v>190</v>
      </c>
      <c r="N162" s="38" t="s">
        <v>261</v>
      </c>
      <c r="O162" s="38" t="s">
        <v>272</v>
      </c>
      <c r="P162" s="38">
        <f t="shared" si="20"/>
        <v>145</v>
      </c>
      <c r="Q162" s="49" t="s">
        <v>275</v>
      </c>
      <c r="R162" s="164" t="s">
        <v>276</v>
      </c>
      <c r="S162" s="164" t="s">
        <v>261</v>
      </c>
      <c r="T162" s="94">
        <v>1</v>
      </c>
      <c r="U162" s="49" t="s">
        <v>277</v>
      </c>
      <c r="V162" s="38" t="s">
        <v>278</v>
      </c>
      <c r="W162" s="44" t="s">
        <v>197</v>
      </c>
      <c r="X162" s="90" t="s">
        <v>198</v>
      </c>
      <c r="Y162" s="144"/>
      <c r="Z162" s="144">
        <v>1</v>
      </c>
      <c r="AA162" s="105"/>
      <c r="AB162" s="105"/>
      <c r="AC162" s="49" t="s">
        <v>279</v>
      </c>
      <c r="AD162" s="193"/>
      <c r="AE162" s="188"/>
      <c r="AF162" s="178"/>
      <c r="AG162" s="178"/>
      <c r="AH162" s="189"/>
      <c r="AI162" s="144">
        <v>1</v>
      </c>
      <c r="AJ162" s="172" t="s">
        <v>1231</v>
      </c>
      <c r="AK162" s="205" t="s">
        <v>1232</v>
      </c>
      <c r="AL162" s="206" t="s">
        <v>1233</v>
      </c>
      <c r="AM162" s="197">
        <f>(AJ162*100%)/AI162</f>
        <v>0.95</v>
      </c>
      <c r="AN162" s="105"/>
      <c r="AO162" s="41"/>
      <c r="AP162" s="238"/>
      <c r="AQ162" s="238"/>
      <c r="AR162" s="140"/>
      <c r="AS162" s="105"/>
      <c r="AT162" s="29"/>
      <c r="AU162" s="277"/>
      <c r="AV162" s="300"/>
      <c r="AW162" s="29"/>
    </row>
    <row r="163" spans="1:49" s="6" customFormat="1" ht="75">
      <c r="A163" s="325"/>
      <c r="B163" s="325"/>
      <c r="C163" s="325"/>
      <c r="D163" s="326"/>
      <c r="E163" s="398"/>
      <c r="F163" s="326"/>
      <c r="G163" s="326"/>
      <c r="H163" s="326"/>
      <c r="I163" s="384"/>
      <c r="J163" s="384"/>
      <c r="K163" s="383"/>
      <c r="L163" s="383"/>
      <c r="M163" s="38" t="s">
        <v>190</v>
      </c>
      <c r="N163" s="38" t="s">
        <v>261</v>
      </c>
      <c r="O163" s="38" t="s">
        <v>264</v>
      </c>
      <c r="P163" s="38">
        <f t="shared" si="20"/>
        <v>146</v>
      </c>
      <c r="Q163" s="49" t="s">
        <v>280</v>
      </c>
      <c r="R163" s="164" t="s">
        <v>263</v>
      </c>
      <c r="S163" s="164" t="s">
        <v>261</v>
      </c>
      <c r="T163" s="91">
        <v>1</v>
      </c>
      <c r="U163" s="49" t="s">
        <v>270</v>
      </c>
      <c r="V163" s="38" t="s">
        <v>271</v>
      </c>
      <c r="W163" s="44" t="s">
        <v>217</v>
      </c>
      <c r="X163" s="90" t="s">
        <v>198</v>
      </c>
      <c r="Y163" s="105">
        <v>0.5</v>
      </c>
      <c r="Z163" s="105">
        <v>0.5</v>
      </c>
      <c r="AA163" s="105"/>
      <c r="AB163" s="105"/>
      <c r="AC163" s="54" t="s">
        <v>281</v>
      </c>
      <c r="AD163" s="184">
        <v>0.5</v>
      </c>
      <c r="AE163" s="185">
        <v>0.5</v>
      </c>
      <c r="AF163" s="174" t="s">
        <v>1234</v>
      </c>
      <c r="AG163" s="199" t="s">
        <v>1235</v>
      </c>
      <c r="AH163" s="175">
        <f>(AE163*100%)/AD163</f>
        <v>1</v>
      </c>
      <c r="AI163" s="105">
        <v>0.5</v>
      </c>
      <c r="AJ163" s="184">
        <v>0.5</v>
      </c>
      <c r="AK163" s="205" t="s">
        <v>1236</v>
      </c>
      <c r="AL163" s="206" t="s">
        <v>1237</v>
      </c>
      <c r="AM163" s="197">
        <f>(AJ163*100%)/AI163</f>
        <v>1</v>
      </c>
      <c r="AN163" s="105"/>
      <c r="AO163" s="41"/>
      <c r="AP163" s="238"/>
      <c r="AQ163" s="238"/>
      <c r="AR163" s="140"/>
      <c r="AS163" s="105"/>
      <c r="AT163" s="29"/>
      <c r="AU163" s="277"/>
      <c r="AV163" s="300"/>
      <c r="AW163" s="29"/>
    </row>
    <row r="164" spans="1:49" s="6" customFormat="1" ht="60">
      <c r="A164" s="325"/>
      <c r="B164" s="325"/>
      <c r="C164" s="14" t="s">
        <v>188</v>
      </c>
      <c r="D164" s="75"/>
      <c r="E164" s="75" t="s">
        <v>189</v>
      </c>
      <c r="F164" s="75" t="s">
        <v>189</v>
      </c>
      <c r="G164" s="75" t="s">
        <v>189</v>
      </c>
      <c r="H164" s="75" t="s">
        <v>138</v>
      </c>
      <c r="I164" s="75" t="s">
        <v>138</v>
      </c>
      <c r="J164" s="75" t="s">
        <v>138</v>
      </c>
      <c r="K164" s="75" t="s">
        <v>138</v>
      </c>
      <c r="L164" s="75" t="s">
        <v>138</v>
      </c>
      <c r="M164" s="75"/>
      <c r="N164" s="75"/>
      <c r="O164" s="75"/>
      <c r="P164" s="38"/>
      <c r="Q164" s="42" t="s">
        <v>804</v>
      </c>
      <c r="R164" s="164"/>
      <c r="S164" s="164"/>
      <c r="T164" s="91"/>
      <c r="U164" s="123"/>
      <c r="V164" s="145"/>
      <c r="W164" s="44"/>
      <c r="X164" s="90"/>
      <c r="Y164" s="105"/>
      <c r="Z164" s="105"/>
      <c r="AA164" s="105"/>
      <c r="AB164" s="105"/>
      <c r="AC164" s="49"/>
      <c r="AD164" s="190"/>
      <c r="AE164" s="188"/>
      <c r="AF164" s="178"/>
      <c r="AG164" s="178"/>
      <c r="AH164" s="189"/>
      <c r="AI164" s="105"/>
      <c r="AJ164" s="41"/>
      <c r="AK164" s="123"/>
      <c r="AL164" s="196"/>
      <c r="AM164" s="140"/>
      <c r="AN164" s="105"/>
      <c r="AO164" s="41"/>
      <c r="AP164" s="238"/>
      <c r="AQ164" s="238"/>
      <c r="AR164" s="140"/>
      <c r="AS164" s="105"/>
      <c r="AT164" s="29"/>
      <c r="AU164" s="277"/>
      <c r="AV164" s="300"/>
      <c r="AW164" s="29"/>
    </row>
    <row r="165" spans="1:49" s="6" customFormat="1" ht="180">
      <c r="A165" s="325"/>
      <c r="B165" s="325"/>
      <c r="C165" s="325" t="s">
        <v>186</v>
      </c>
      <c r="D165" s="326">
        <v>50</v>
      </c>
      <c r="E165" s="326" t="s">
        <v>151</v>
      </c>
      <c r="F165" s="326" t="s">
        <v>64</v>
      </c>
      <c r="G165" s="326" t="s">
        <v>127</v>
      </c>
      <c r="H165" s="383">
        <v>100</v>
      </c>
      <c r="I165" s="384">
        <v>10</v>
      </c>
      <c r="J165" s="384">
        <v>30</v>
      </c>
      <c r="K165" s="383">
        <v>40.76</v>
      </c>
      <c r="L165" s="383">
        <v>40.76</v>
      </c>
      <c r="M165" s="38" t="s">
        <v>200</v>
      </c>
      <c r="N165" s="38" t="s">
        <v>231</v>
      </c>
      <c r="O165" s="38" t="s">
        <v>232</v>
      </c>
      <c r="P165" s="38">
        <f>P163+1</f>
        <v>147</v>
      </c>
      <c r="Q165" s="49" t="s">
        <v>380</v>
      </c>
      <c r="R165" s="38" t="s">
        <v>64</v>
      </c>
      <c r="S165" s="38" t="s">
        <v>381</v>
      </c>
      <c r="T165" s="91">
        <v>0.7</v>
      </c>
      <c r="U165" s="49" t="s">
        <v>382</v>
      </c>
      <c r="V165" s="164" t="s">
        <v>383</v>
      </c>
      <c r="W165" s="44" t="s">
        <v>217</v>
      </c>
      <c r="X165" s="90" t="s">
        <v>236</v>
      </c>
      <c r="Y165" s="144"/>
      <c r="Z165" s="91">
        <v>0.1</v>
      </c>
      <c r="AA165" s="91">
        <v>0.2</v>
      </c>
      <c r="AB165" s="91">
        <v>0.4</v>
      </c>
      <c r="AC165" s="49" t="s">
        <v>384</v>
      </c>
      <c r="AD165" s="190"/>
      <c r="AE165" s="311"/>
      <c r="AF165" s="178"/>
      <c r="AG165" s="178"/>
      <c r="AH165" s="189"/>
      <c r="AI165" s="91">
        <v>0.1</v>
      </c>
      <c r="AJ165" s="91">
        <v>0.1</v>
      </c>
      <c r="AK165" s="123" t="s">
        <v>1238</v>
      </c>
      <c r="AL165" s="196" t="s">
        <v>1239</v>
      </c>
      <c r="AM165" s="197">
        <f>(AJ165*100%)/AI165</f>
        <v>1</v>
      </c>
      <c r="AN165" s="91">
        <v>0.2</v>
      </c>
      <c r="AO165" s="91">
        <v>0</v>
      </c>
      <c r="AP165" s="40" t="s">
        <v>954</v>
      </c>
      <c r="AQ165" s="40"/>
      <c r="AR165" s="234">
        <f>(AO165*100%)/AN165</f>
        <v>0</v>
      </c>
      <c r="AS165" s="93">
        <v>0.4</v>
      </c>
      <c r="AT165" s="321">
        <v>0</v>
      </c>
      <c r="AU165" s="279" t="s">
        <v>954</v>
      </c>
      <c r="AV165" s="254" t="s">
        <v>138</v>
      </c>
      <c r="AW165" s="293">
        <f t="shared" ref="AW165:AW168" si="28">(AT165*100%)/AS165</f>
        <v>0</v>
      </c>
    </row>
    <row r="166" spans="1:49" s="6" customFormat="1" ht="165">
      <c r="A166" s="325"/>
      <c r="B166" s="325"/>
      <c r="C166" s="325"/>
      <c r="D166" s="326"/>
      <c r="E166" s="326"/>
      <c r="F166" s="326"/>
      <c r="G166" s="326"/>
      <c r="H166" s="383"/>
      <c r="I166" s="384"/>
      <c r="J166" s="384"/>
      <c r="K166" s="383"/>
      <c r="L166" s="383"/>
      <c r="M166" s="38" t="s">
        <v>200</v>
      </c>
      <c r="N166" s="38" t="s">
        <v>231</v>
      </c>
      <c r="O166" s="38" t="s">
        <v>232</v>
      </c>
      <c r="P166" s="38">
        <f t="shared" si="20"/>
        <v>148</v>
      </c>
      <c r="Q166" s="49" t="s">
        <v>385</v>
      </c>
      <c r="R166" s="38" t="s">
        <v>64</v>
      </c>
      <c r="S166" s="38" t="s">
        <v>381</v>
      </c>
      <c r="T166" s="91">
        <v>0.7</v>
      </c>
      <c r="U166" s="49" t="s">
        <v>382</v>
      </c>
      <c r="V166" s="164" t="s">
        <v>386</v>
      </c>
      <c r="W166" s="44" t="s">
        <v>217</v>
      </c>
      <c r="X166" s="90" t="s">
        <v>236</v>
      </c>
      <c r="Y166" s="144"/>
      <c r="Z166" s="91">
        <v>0.1</v>
      </c>
      <c r="AA166" s="91">
        <v>0.2</v>
      </c>
      <c r="AB166" s="91">
        <v>0.4</v>
      </c>
      <c r="AC166" s="49" t="s">
        <v>384</v>
      </c>
      <c r="AD166" s="190"/>
      <c r="AE166" s="311"/>
      <c r="AF166" s="178"/>
      <c r="AG166" s="178"/>
      <c r="AH166" s="189"/>
      <c r="AI166" s="91">
        <v>0.1</v>
      </c>
      <c r="AJ166" s="91">
        <v>0.1</v>
      </c>
      <c r="AK166" s="123" t="s">
        <v>1238</v>
      </c>
      <c r="AL166" s="196" t="s">
        <v>1239</v>
      </c>
      <c r="AM166" s="197">
        <f>(AJ166*100%)/AI166</f>
        <v>1</v>
      </c>
      <c r="AN166" s="91">
        <v>0.2</v>
      </c>
      <c r="AO166" s="91">
        <v>0</v>
      </c>
      <c r="AP166" s="40" t="s">
        <v>954</v>
      </c>
      <c r="AQ166" s="40"/>
      <c r="AR166" s="234">
        <f>(AO166*100%)/AN166</f>
        <v>0</v>
      </c>
      <c r="AS166" s="93">
        <v>0.4</v>
      </c>
      <c r="AT166" s="321">
        <v>0</v>
      </c>
      <c r="AU166" s="279" t="s">
        <v>954</v>
      </c>
      <c r="AV166" s="254" t="s">
        <v>138</v>
      </c>
      <c r="AW166" s="293">
        <f t="shared" si="28"/>
        <v>0</v>
      </c>
    </row>
    <row r="167" spans="1:49" s="6" customFormat="1" ht="180">
      <c r="A167" s="325"/>
      <c r="B167" s="325"/>
      <c r="C167" s="325"/>
      <c r="D167" s="326"/>
      <c r="E167" s="326"/>
      <c r="F167" s="326"/>
      <c r="G167" s="326"/>
      <c r="H167" s="383"/>
      <c r="I167" s="384"/>
      <c r="J167" s="384"/>
      <c r="K167" s="383"/>
      <c r="L167" s="383"/>
      <c r="M167" s="38" t="s">
        <v>200</v>
      </c>
      <c r="N167" s="38" t="s">
        <v>231</v>
      </c>
      <c r="O167" s="38" t="s">
        <v>232</v>
      </c>
      <c r="P167" s="38">
        <f t="shared" si="20"/>
        <v>149</v>
      </c>
      <c r="Q167" s="49" t="s">
        <v>387</v>
      </c>
      <c r="R167" s="38" t="s">
        <v>64</v>
      </c>
      <c r="S167" s="38" t="s">
        <v>381</v>
      </c>
      <c r="T167" s="91">
        <v>0.7</v>
      </c>
      <c r="U167" s="49" t="s">
        <v>382</v>
      </c>
      <c r="V167" s="164" t="s">
        <v>388</v>
      </c>
      <c r="W167" s="44" t="s">
        <v>217</v>
      </c>
      <c r="X167" s="90" t="s">
        <v>236</v>
      </c>
      <c r="Y167" s="144"/>
      <c r="Z167" s="91">
        <v>0.1</v>
      </c>
      <c r="AA167" s="91">
        <v>0.2</v>
      </c>
      <c r="AB167" s="91">
        <v>0.4</v>
      </c>
      <c r="AC167" s="49" t="s">
        <v>384</v>
      </c>
      <c r="AD167" s="190"/>
      <c r="AE167" s="311"/>
      <c r="AF167" s="178"/>
      <c r="AG167" s="178"/>
      <c r="AH167" s="189"/>
      <c r="AI167" s="91">
        <v>0.1</v>
      </c>
      <c r="AJ167" s="91">
        <v>0.1</v>
      </c>
      <c r="AK167" s="123" t="s">
        <v>1240</v>
      </c>
      <c r="AL167" s="196" t="s">
        <v>1241</v>
      </c>
      <c r="AM167" s="197">
        <f>(AJ167*100%)/AI167</f>
        <v>1</v>
      </c>
      <c r="AN167" s="91">
        <v>0.2</v>
      </c>
      <c r="AO167" s="91">
        <v>0</v>
      </c>
      <c r="AP167" s="40" t="s">
        <v>955</v>
      </c>
      <c r="AQ167" s="40"/>
      <c r="AR167" s="234">
        <f>(AO167*100%)/AN167</f>
        <v>0</v>
      </c>
      <c r="AS167" s="93">
        <v>0.4</v>
      </c>
      <c r="AT167" s="321">
        <v>0</v>
      </c>
      <c r="AU167" s="279" t="s">
        <v>955</v>
      </c>
      <c r="AV167" s="254" t="s">
        <v>138</v>
      </c>
      <c r="AW167" s="293">
        <f t="shared" si="28"/>
        <v>0</v>
      </c>
    </row>
    <row r="168" spans="1:49" s="6" customFormat="1" ht="60">
      <c r="A168" s="325"/>
      <c r="B168" s="325"/>
      <c r="C168" s="325"/>
      <c r="D168" s="326"/>
      <c r="E168" s="326"/>
      <c r="F168" s="326"/>
      <c r="G168" s="326"/>
      <c r="H168" s="383"/>
      <c r="I168" s="384"/>
      <c r="J168" s="384"/>
      <c r="K168" s="383"/>
      <c r="L168" s="383"/>
      <c r="M168" s="38" t="s">
        <v>200</v>
      </c>
      <c r="N168" s="38" t="s">
        <v>389</v>
      </c>
      <c r="O168" s="38" t="s">
        <v>390</v>
      </c>
      <c r="P168" s="38">
        <f t="shared" si="20"/>
        <v>150</v>
      </c>
      <c r="Q168" s="49" t="s">
        <v>391</v>
      </c>
      <c r="R168" s="38" t="s">
        <v>64</v>
      </c>
      <c r="S168" s="38" t="s">
        <v>381</v>
      </c>
      <c r="T168" s="144">
        <v>4</v>
      </c>
      <c r="U168" s="146" t="s">
        <v>392</v>
      </c>
      <c r="V168" s="38" t="s">
        <v>393</v>
      </c>
      <c r="W168" s="44" t="s">
        <v>197</v>
      </c>
      <c r="X168" s="90" t="s">
        <v>236</v>
      </c>
      <c r="Y168" s="144"/>
      <c r="Z168" s="144"/>
      <c r="AA168" s="144">
        <v>2</v>
      </c>
      <c r="AB168" s="144">
        <v>2</v>
      </c>
      <c r="AC168" s="105" t="s">
        <v>394</v>
      </c>
      <c r="AD168" s="193"/>
      <c r="AE168" s="188"/>
      <c r="AF168" s="178"/>
      <c r="AG168" s="178"/>
      <c r="AH168" s="189"/>
      <c r="AI168" s="144"/>
      <c r="AJ168" s="41"/>
      <c r="AK168" s="123"/>
      <c r="AL168" s="196"/>
      <c r="AM168" s="140"/>
      <c r="AN168" s="144">
        <v>2</v>
      </c>
      <c r="AO168" s="41">
        <v>2</v>
      </c>
      <c r="AP168" s="40" t="s">
        <v>956</v>
      </c>
      <c r="AQ168" s="40"/>
      <c r="AR168" s="234">
        <f>(AO168*100%)/AN168</f>
        <v>1</v>
      </c>
      <c r="AS168" s="161">
        <v>2</v>
      </c>
      <c r="AT168" s="250">
        <v>2</v>
      </c>
      <c r="AU168" s="279" t="s">
        <v>1441</v>
      </c>
      <c r="AV168" s="284" t="s">
        <v>1442</v>
      </c>
      <c r="AW168" s="293">
        <f t="shared" si="28"/>
        <v>1</v>
      </c>
    </row>
    <row r="169" spans="1:49" s="6" customFormat="1" ht="90">
      <c r="A169" s="325"/>
      <c r="B169" s="325"/>
      <c r="C169" s="325"/>
      <c r="D169" s="326"/>
      <c r="E169" s="326"/>
      <c r="F169" s="326"/>
      <c r="G169" s="326"/>
      <c r="H169" s="383"/>
      <c r="I169" s="384"/>
      <c r="J169" s="384"/>
      <c r="K169" s="383"/>
      <c r="L169" s="383"/>
      <c r="M169" s="38" t="s">
        <v>200</v>
      </c>
      <c r="N169" s="38" t="s">
        <v>231</v>
      </c>
      <c r="O169" s="38" t="s">
        <v>395</v>
      </c>
      <c r="P169" s="38">
        <f t="shared" si="20"/>
        <v>151</v>
      </c>
      <c r="Q169" s="54" t="s">
        <v>396</v>
      </c>
      <c r="R169" s="38" t="s">
        <v>397</v>
      </c>
      <c r="S169" s="38" t="s">
        <v>398</v>
      </c>
      <c r="T169" s="144">
        <v>1</v>
      </c>
      <c r="U169" s="49" t="s">
        <v>399</v>
      </c>
      <c r="V169" s="38" t="s">
        <v>400</v>
      </c>
      <c r="W169" s="44" t="s">
        <v>197</v>
      </c>
      <c r="X169" s="90" t="s">
        <v>236</v>
      </c>
      <c r="Y169" s="144"/>
      <c r="Z169" s="144"/>
      <c r="AA169" s="144">
        <v>1</v>
      </c>
      <c r="AB169" s="144"/>
      <c r="AC169" s="49" t="s">
        <v>401</v>
      </c>
      <c r="AD169" s="193"/>
      <c r="AE169" s="188"/>
      <c r="AF169" s="178"/>
      <c r="AG169" s="178"/>
      <c r="AH169" s="189"/>
      <c r="AI169" s="144"/>
      <c r="AJ169" s="41"/>
      <c r="AK169" s="123"/>
      <c r="AL169" s="196"/>
      <c r="AM169" s="140"/>
      <c r="AN169" s="144">
        <v>1</v>
      </c>
      <c r="AO169" s="41">
        <v>1</v>
      </c>
      <c r="AP169" s="40" t="s">
        <v>957</v>
      </c>
      <c r="AQ169" s="40"/>
      <c r="AR169" s="234">
        <f>(AO169*100%)/AN169</f>
        <v>1</v>
      </c>
      <c r="AS169" s="144"/>
      <c r="AT169" s="29"/>
      <c r="AU169" s="277"/>
      <c r="AV169" s="300"/>
      <c r="AW169" s="29"/>
    </row>
    <row r="170" spans="1:49" s="6" customFormat="1" ht="330" customHeight="1">
      <c r="A170" s="325"/>
      <c r="B170" s="325"/>
      <c r="C170" s="325"/>
      <c r="D170" s="75">
        <v>51</v>
      </c>
      <c r="E170" s="58" t="s">
        <v>152</v>
      </c>
      <c r="F170" s="75" t="s">
        <v>64</v>
      </c>
      <c r="G170" s="75" t="s">
        <v>118</v>
      </c>
      <c r="H170" s="86">
        <v>100</v>
      </c>
      <c r="I170" s="87">
        <v>5</v>
      </c>
      <c r="J170" s="87">
        <v>50</v>
      </c>
      <c r="K170" s="86">
        <v>45</v>
      </c>
      <c r="L170" s="86">
        <v>45</v>
      </c>
      <c r="M170" s="38" t="s">
        <v>200</v>
      </c>
      <c r="N170" s="38" t="s">
        <v>231</v>
      </c>
      <c r="O170" s="38" t="s">
        <v>232</v>
      </c>
      <c r="P170" s="38">
        <f t="shared" si="20"/>
        <v>152</v>
      </c>
      <c r="Q170" s="49" t="s">
        <v>402</v>
      </c>
      <c r="R170" s="38" t="s">
        <v>233</v>
      </c>
      <c r="S170" s="38" t="s">
        <v>234</v>
      </c>
      <c r="T170" s="144">
        <v>1</v>
      </c>
      <c r="U170" s="123" t="s">
        <v>403</v>
      </c>
      <c r="V170" s="38" t="s">
        <v>404</v>
      </c>
      <c r="W170" s="44" t="s">
        <v>197</v>
      </c>
      <c r="X170" s="90" t="s">
        <v>198</v>
      </c>
      <c r="Y170" s="41"/>
      <c r="Z170" s="41">
        <v>0.5</v>
      </c>
      <c r="AA170" s="41"/>
      <c r="AB170" s="41">
        <v>0.5</v>
      </c>
      <c r="AC170" s="49" t="s">
        <v>377</v>
      </c>
      <c r="AD170" s="187"/>
      <c r="AE170" s="188"/>
      <c r="AF170" s="178"/>
      <c r="AG170" s="178"/>
      <c r="AH170" s="189"/>
      <c r="AI170" s="41">
        <v>0.5</v>
      </c>
      <c r="AJ170" s="41">
        <v>0.5</v>
      </c>
      <c r="AK170" s="123" t="s">
        <v>1242</v>
      </c>
      <c r="AL170" s="196" t="s">
        <v>1054</v>
      </c>
      <c r="AM170" s="197">
        <f>(AJ170*100%)/AI170</f>
        <v>1</v>
      </c>
      <c r="AN170" s="41"/>
      <c r="AO170" s="235"/>
      <c r="AP170" s="236"/>
      <c r="AQ170" s="236"/>
      <c r="AR170" s="237"/>
      <c r="AS170" s="159">
        <v>0.5</v>
      </c>
      <c r="AT170" s="159">
        <v>0.5</v>
      </c>
      <c r="AU170" s="279" t="s">
        <v>1443</v>
      </c>
      <c r="AV170" s="284" t="s">
        <v>1303</v>
      </c>
      <c r="AW170" s="293">
        <f>(AT170*100%)/AS170</f>
        <v>1</v>
      </c>
    </row>
    <row r="171" spans="1:49" s="6" customFormat="1" ht="75">
      <c r="A171" s="325"/>
      <c r="B171" s="325"/>
      <c r="C171" s="325"/>
      <c r="D171" s="75">
        <v>52</v>
      </c>
      <c r="E171" s="75" t="s">
        <v>71</v>
      </c>
      <c r="F171" s="75" t="s">
        <v>64</v>
      </c>
      <c r="G171" s="75" t="s">
        <v>119</v>
      </c>
      <c r="H171" s="86">
        <v>100</v>
      </c>
      <c r="I171" s="87">
        <v>100</v>
      </c>
      <c r="J171" s="87">
        <v>100</v>
      </c>
      <c r="K171" s="86">
        <v>100</v>
      </c>
      <c r="L171" s="86">
        <v>100</v>
      </c>
      <c r="M171" s="38" t="s">
        <v>200</v>
      </c>
      <c r="N171" s="38" t="s">
        <v>231</v>
      </c>
      <c r="O171" s="38" t="s">
        <v>232</v>
      </c>
      <c r="P171" s="38">
        <f t="shared" si="20"/>
        <v>153</v>
      </c>
      <c r="Q171" s="49" t="s">
        <v>405</v>
      </c>
      <c r="R171" s="38" t="s">
        <v>64</v>
      </c>
      <c r="S171" s="38" t="s">
        <v>381</v>
      </c>
      <c r="T171" s="144">
        <v>2</v>
      </c>
      <c r="U171" s="49" t="s">
        <v>406</v>
      </c>
      <c r="V171" s="164" t="s">
        <v>235</v>
      </c>
      <c r="W171" s="44" t="s">
        <v>197</v>
      </c>
      <c r="X171" s="90" t="s">
        <v>198</v>
      </c>
      <c r="Y171" s="144"/>
      <c r="Z171" s="144">
        <v>2</v>
      </c>
      <c r="AA171" s="144"/>
      <c r="AB171" s="91"/>
      <c r="AC171" s="49" t="s">
        <v>407</v>
      </c>
      <c r="AD171" s="193"/>
      <c r="AE171" s="188"/>
      <c r="AF171" s="178"/>
      <c r="AG171" s="178"/>
      <c r="AH171" s="189"/>
      <c r="AI171" s="144">
        <v>2</v>
      </c>
      <c r="AJ171" s="41">
        <v>0</v>
      </c>
      <c r="AK171" s="123" t="s">
        <v>1243</v>
      </c>
      <c r="AL171" s="196"/>
      <c r="AM171" s="197">
        <f>(AJ171*100%)/AI171</f>
        <v>0</v>
      </c>
      <c r="AN171" s="144"/>
      <c r="AO171" s="41"/>
      <c r="AP171" s="238"/>
      <c r="AQ171" s="238"/>
      <c r="AR171" s="140"/>
      <c r="AS171" s="41">
        <v>0</v>
      </c>
      <c r="AT171" s="304">
        <v>2</v>
      </c>
      <c r="AU171" s="40" t="s">
        <v>1474</v>
      </c>
      <c r="AV171" s="40" t="s">
        <v>1475</v>
      </c>
      <c r="AW171" s="140"/>
    </row>
    <row r="172" spans="1:49" s="6" customFormat="1" ht="55.5" customHeight="1">
      <c r="A172" s="325"/>
      <c r="B172" s="325"/>
      <c r="C172" s="325"/>
      <c r="D172" s="75">
        <v>53</v>
      </c>
      <c r="E172" s="75" t="s">
        <v>72</v>
      </c>
      <c r="F172" s="75" t="s">
        <v>64</v>
      </c>
      <c r="G172" s="75" t="s">
        <v>120</v>
      </c>
      <c r="H172" s="86">
        <v>1</v>
      </c>
      <c r="I172" s="87"/>
      <c r="J172" s="87" t="s">
        <v>81</v>
      </c>
      <c r="K172" s="86" t="s">
        <v>81</v>
      </c>
      <c r="L172" s="86" t="s">
        <v>81</v>
      </c>
      <c r="M172" s="38" t="s">
        <v>200</v>
      </c>
      <c r="N172" s="38" t="s">
        <v>231</v>
      </c>
      <c r="O172" s="38" t="s">
        <v>232</v>
      </c>
      <c r="P172" s="38">
        <f t="shared" si="20"/>
        <v>154</v>
      </c>
      <c r="Q172" s="49" t="s">
        <v>1011</v>
      </c>
      <c r="R172" s="38" t="s">
        <v>408</v>
      </c>
      <c r="S172" s="38" t="s">
        <v>381</v>
      </c>
      <c r="T172" s="38">
        <v>1</v>
      </c>
      <c r="U172" s="49" t="s">
        <v>72</v>
      </c>
      <c r="V172" s="164" t="s">
        <v>409</v>
      </c>
      <c r="W172" s="44" t="s">
        <v>197</v>
      </c>
      <c r="X172" s="90" t="s">
        <v>198</v>
      </c>
      <c r="Y172" s="38"/>
      <c r="Z172" s="38"/>
      <c r="AA172" s="144">
        <v>1</v>
      </c>
      <c r="AB172" s="144"/>
      <c r="AC172" s="49" t="s">
        <v>410</v>
      </c>
      <c r="AD172" s="187"/>
      <c r="AE172" s="188"/>
      <c r="AF172" s="178"/>
      <c r="AG172" s="178"/>
      <c r="AH172" s="189"/>
      <c r="AI172" s="38"/>
      <c r="AJ172" s="41"/>
      <c r="AK172" s="123"/>
      <c r="AL172" s="196"/>
      <c r="AM172" s="140"/>
      <c r="AN172" s="144">
        <v>1</v>
      </c>
      <c r="AO172" s="41">
        <v>1</v>
      </c>
      <c r="AP172" s="40" t="s">
        <v>958</v>
      </c>
      <c r="AQ172" s="40" t="s">
        <v>959</v>
      </c>
      <c r="AR172" s="234">
        <f>(AO172*100%)/AN172</f>
        <v>1</v>
      </c>
      <c r="AS172" s="144"/>
      <c r="AT172" s="29"/>
      <c r="AU172" s="277"/>
      <c r="AV172" s="300"/>
      <c r="AW172" s="29"/>
    </row>
    <row r="173" spans="1:49" s="6" customFormat="1" ht="195">
      <c r="A173" s="325"/>
      <c r="B173" s="325" t="s">
        <v>168</v>
      </c>
      <c r="C173" s="325" t="s">
        <v>187</v>
      </c>
      <c r="D173" s="75">
        <v>54</v>
      </c>
      <c r="E173" s="75" t="s">
        <v>144</v>
      </c>
      <c r="F173" s="75" t="s">
        <v>64</v>
      </c>
      <c r="G173" s="75" t="s">
        <v>121</v>
      </c>
      <c r="H173" s="75">
        <v>3</v>
      </c>
      <c r="I173" s="87" t="s">
        <v>81</v>
      </c>
      <c r="J173" s="87">
        <v>2</v>
      </c>
      <c r="K173" s="86" t="s">
        <v>81</v>
      </c>
      <c r="L173" s="86"/>
      <c r="M173" s="50" t="s">
        <v>200</v>
      </c>
      <c r="N173" s="50" t="s">
        <v>254</v>
      </c>
      <c r="O173" s="50" t="s">
        <v>192</v>
      </c>
      <c r="P173" s="38">
        <f t="shared" si="20"/>
        <v>155</v>
      </c>
      <c r="Q173" s="49" t="s">
        <v>771</v>
      </c>
      <c r="R173" s="164" t="s">
        <v>255</v>
      </c>
      <c r="S173" s="164" t="s">
        <v>367</v>
      </c>
      <c r="T173" s="134">
        <v>2</v>
      </c>
      <c r="U173" s="108" t="s">
        <v>257</v>
      </c>
      <c r="V173" s="50" t="s">
        <v>258</v>
      </c>
      <c r="W173" s="50" t="s">
        <v>197</v>
      </c>
      <c r="X173" s="90" t="s">
        <v>236</v>
      </c>
      <c r="Y173" s="164">
        <v>1</v>
      </c>
      <c r="Z173" s="164">
        <v>1</v>
      </c>
      <c r="AA173" s="164"/>
      <c r="AB173" s="164"/>
      <c r="AC173" s="137" t="s">
        <v>368</v>
      </c>
      <c r="AD173" s="176">
        <v>1</v>
      </c>
      <c r="AE173" s="177">
        <v>1</v>
      </c>
      <c r="AF173" s="178" t="s">
        <v>1244</v>
      </c>
      <c r="AG173" s="178" t="s">
        <v>1245</v>
      </c>
      <c r="AH173" s="175">
        <f>(AE173*100%)/AD173</f>
        <v>1</v>
      </c>
      <c r="AI173" s="164">
        <v>1</v>
      </c>
      <c r="AJ173" s="41">
        <v>1</v>
      </c>
      <c r="AK173" s="123" t="s">
        <v>1246</v>
      </c>
      <c r="AL173" s="196" t="s">
        <v>1247</v>
      </c>
      <c r="AM173" s="197">
        <f>(AJ173*100%)/AI173</f>
        <v>1</v>
      </c>
      <c r="AN173" s="224"/>
      <c r="AO173" s="235"/>
      <c r="AP173" s="236"/>
      <c r="AQ173" s="236"/>
      <c r="AR173" s="237"/>
      <c r="AS173" s="224"/>
      <c r="AT173" s="29"/>
      <c r="AU173" s="277"/>
      <c r="AV173" s="300"/>
      <c r="AW173" s="29"/>
    </row>
    <row r="174" spans="1:49" s="6" customFormat="1" ht="197.25" customHeight="1">
      <c r="A174" s="325"/>
      <c r="B174" s="325"/>
      <c r="C174" s="325"/>
      <c r="D174" s="335">
        <v>55</v>
      </c>
      <c r="E174" s="335" t="s">
        <v>74</v>
      </c>
      <c r="F174" s="335" t="s">
        <v>64</v>
      </c>
      <c r="G174" s="335" t="s">
        <v>122</v>
      </c>
      <c r="H174" s="341">
        <v>100</v>
      </c>
      <c r="I174" s="343"/>
      <c r="J174" s="343"/>
      <c r="K174" s="341">
        <v>50</v>
      </c>
      <c r="L174" s="341">
        <v>50</v>
      </c>
      <c r="M174" s="50" t="s">
        <v>200</v>
      </c>
      <c r="N174" s="50" t="s">
        <v>254</v>
      </c>
      <c r="O174" s="50" t="s">
        <v>192</v>
      </c>
      <c r="P174" s="38">
        <f t="shared" si="20"/>
        <v>156</v>
      </c>
      <c r="Q174" s="49" t="s">
        <v>814</v>
      </c>
      <c r="R174" s="164" t="s">
        <v>255</v>
      </c>
      <c r="S174" s="164" t="s">
        <v>256</v>
      </c>
      <c r="T174" s="134">
        <v>4</v>
      </c>
      <c r="U174" s="108" t="s">
        <v>257</v>
      </c>
      <c r="V174" s="50" t="s">
        <v>258</v>
      </c>
      <c r="W174" s="50" t="s">
        <v>197</v>
      </c>
      <c r="X174" s="90" t="s">
        <v>236</v>
      </c>
      <c r="Y174" s="164">
        <v>1</v>
      </c>
      <c r="Z174" s="164">
        <v>1</v>
      </c>
      <c r="AA174" s="164">
        <v>1</v>
      </c>
      <c r="AB174" s="164">
        <v>1</v>
      </c>
      <c r="AC174" s="137" t="s">
        <v>259</v>
      </c>
      <c r="AD174" s="176">
        <v>1</v>
      </c>
      <c r="AE174" s="177">
        <v>1</v>
      </c>
      <c r="AF174" s="178" t="s">
        <v>1248</v>
      </c>
      <c r="AG174" s="178" t="s">
        <v>1249</v>
      </c>
      <c r="AH174" s="175">
        <f>(AE174*100%)/AD174</f>
        <v>1</v>
      </c>
      <c r="AI174" s="164">
        <v>1</v>
      </c>
      <c r="AJ174" s="218">
        <v>1</v>
      </c>
      <c r="AK174" s="123" t="s">
        <v>1250</v>
      </c>
      <c r="AL174" s="196" t="s">
        <v>1251</v>
      </c>
      <c r="AM174" s="197">
        <f>(AJ174*100%)/AI174</f>
        <v>1</v>
      </c>
      <c r="AN174" s="224">
        <v>1</v>
      </c>
      <c r="AO174" s="41">
        <v>1</v>
      </c>
      <c r="AP174" s="40" t="s">
        <v>982</v>
      </c>
      <c r="AQ174" s="40" t="s">
        <v>981</v>
      </c>
      <c r="AR174" s="234">
        <f>(AO174*100%)/AN174</f>
        <v>1</v>
      </c>
      <c r="AS174" s="158">
        <v>1</v>
      </c>
      <c r="AT174" s="158">
        <v>1</v>
      </c>
      <c r="AU174" s="279" t="s">
        <v>1444</v>
      </c>
      <c r="AV174" s="284" t="s">
        <v>1296</v>
      </c>
      <c r="AW174" s="293">
        <f t="shared" ref="AW174:AW176" si="29">(AT174*100%)/AS174</f>
        <v>1</v>
      </c>
    </row>
    <row r="175" spans="1:49" s="6" customFormat="1" ht="75">
      <c r="A175" s="325"/>
      <c r="B175" s="325"/>
      <c r="C175" s="325"/>
      <c r="D175" s="337"/>
      <c r="E175" s="337"/>
      <c r="F175" s="337"/>
      <c r="G175" s="337"/>
      <c r="H175" s="342"/>
      <c r="I175" s="345"/>
      <c r="J175" s="345"/>
      <c r="K175" s="342"/>
      <c r="L175" s="342"/>
      <c r="M175" s="38" t="s">
        <v>200</v>
      </c>
      <c r="N175" s="38" t="s">
        <v>411</v>
      </c>
      <c r="O175" s="38" t="s">
        <v>232</v>
      </c>
      <c r="P175" s="38">
        <f t="shared" si="20"/>
        <v>157</v>
      </c>
      <c r="Q175" s="49" t="s">
        <v>412</v>
      </c>
      <c r="R175" s="38" t="s">
        <v>413</v>
      </c>
      <c r="S175" s="135" t="s">
        <v>414</v>
      </c>
      <c r="T175" s="38">
        <v>1</v>
      </c>
      <c r="U175" s="49" t="s">
        <v>415</v>
      </c>
      <c r="V175" s="38" t="s">
        <v>416</v>
      </c>
      <c r="W175" s="44" t="s">
        <v>217</v>
      </c>
      <c r="X175" s="38" t="s">
        <v>236</v>
      </c>
      <c r="Y175" s="38"/>
      <c r="Z175" s="38"/>
      <c r="AA175" s="38"/>
      <c r="AB175" s="105">
        <v>1</v>
      </c>
      <c r="AC175" s="49" t="s">
        <v>417</v>
      </c>
      <c r="AD175" s="187"/>
      <c r="AE175" s="188"/>
      <c r="AF175" s="200"/>
      <c r="AG175" s="200"/>
      <c r="AH175" s="201"/>
      <c r="AI175" s="170"/>
      <c r="AJ175" s="41"/>
      <c r="AK175" s="123"/>
      <c r="AL175" s="196"/>
      <c r="AM175" s="140"/>
      <c r="AN175" s="38"/>
      <c r="AO175" s="235"/>
      <c r="AP175" s="236"/>
      <c r="AQ175" s="236"/>
      <c r="AR175" s="237"/>
      <c r="AS175" s="160">
        <v>1</v>
      </c>
      <c r="AT175" s="249">
        <v>1</v>
      </c>
      <c r="AU175" s="279" t="s">
        <v>1445</v>
      </c>
      <c r="AV175" s="284" t="s">
        <v>1446</v>
      </c>
      <c r="AW175" s="293">
        <f t="shared" si="29"/>
        <v>1</v>
      </c>
    </row>
    <row r="176" spans="1:49" s="6" customFormat="1" ht="221.25" customHeight="1">
      <c r="A176" s="325"/>
      <c r="B176" s="325"/>
      <c r="C176" s="325"/>
      <c r="D176" s="75">
        <v>56</v>
      </c>
      <c r="E176" s="75" t="s">
        <v>75</v>
      </c>
      <c r="F176" s="75" t="s">
        <v>73</v>
      </c>
      <c r="G176" s="75" t="s">
        <v>123</v>
      </c>
      <c r="H176" s="86">
        <v>100</v>
      </c>
      <c r="I176" s="87">
        <v>25</v>
      </c>
      <c r="J176" s="87">
        <v>25</v>
      </c>
      <c r="K176" s="86">
        <v>27.61</v>
      </c>
      <c r="L176" s="86">
        <v>27.61</v>
      </c>
      <c r="M176" s="50" t="s">
        <v>200</v>
      </c>
      <c r="N176" s="50" t="s">
        <v>260</v>
      </c>
      <c r="O176" s="50" t="s">
        <v>192</v>
      </c>
      <c r="P176" s="38">
        <f t="shared" si="20"/>
        <v>158</v>
      </c>
      <c r="Q176" s="280" t="s">
        <v>369</v>
      </c>
      <c r="R176" s="38" t="s">
        <v>370</v>
      </c>
      <c r="S176" s="38" t="s">
        <v>371</v>
      </c>
      <c r="T176" s="134">
        <v>2</v>
      </c>
      <c r="U176" s="108" t="s">
        <v>372</v>
      </c>
      <c r="V176" s="50" t="s">
        <v>373</v>
      </c>
      <c r="W176" s="50" t="s">
        <v>197</v>
      </c>
      <c r="X176" s="90" t="s">
        <v>236</v>
      </c>
      <c r="Y176" s="164"/>
      <c r="Z176" s="164"/>
      <c r="AA176" s="164">
        <v>1</v>
      </c>
      <c r="AB176" s="164">
        <v>1</v>
      </c>
      <c r="AC176" s="137" t="s">
        <v>374</v>
      </c>
      <c r="AD176" s="187"/>
      <c r="AE176" s="202"/>
      <c r="AF176" s="203"/>
      <c r="AG176" s="203"/>
      <c r="AH176" s="204"/>
      <c r="AI176" s="164"/>
      <c r="AJ176" s="41"/>
      <c r="AK176" s="123"/>
      <c r="AL176" s="196"/>
      <c r="AM176" s="140"/>
      <c r="AN176" s="224">
        <v>1</v>
      </c>
      <c r="AO176" s="41">
        <v>1</v>
      </c>
      <c r="AP176" s="40" t="s">
        <v>983</v>
      </c>
      <c r="AQ176" s="40" t="s">
        <v>984</v>
      </c>
      <c r="AR176" s="234">
        <f>(AO176*100%)/AN176</f>
        <v>1</v>
      </c>
      <c r="AS176" s="158">
        <v>1</v>
      </c>
      <c r="AT176" s="158">
        <v>1</v>
      </c>
      <c r="AU176" s="279" t="s">
        <v>1447</v>
      </c>
      <c r="AV176" s="284" t="s">
        <v>1448</v>
      </c>
      <c r="AW176" s="293">
        <f t="shared" si="29"/>
        <v>1</v>
      </c>
    </row>
    <row r="177" spans="1:49" s="6" customFormat="1" ht="40.5">
      <c r="A177" s="8"/>
      <c r="B177" s="8"/>
      <c r="C177" s="8"/>
      <c r="D177" s="147"/>
      <c r="E177" s="148"/>
      <c r="F177" s="148"/>
      <c r="G177" s="147"/>
      <c r="H177" s="149"/>
      <c r="I177" s="150"/>
      <c r="J177" s="150"/>
      <c r="K177" s="149"/>
      <c r="L177" s="149"/>
      <c r="M177" s="55"/>
      <c r="N177" s="55"/>
      <c r="O177" s="55"/>
      <c r="P177" s="55"/>
      <c r="Q177" s="56"/>
      <c r="R177" s="55"/>
      <c r="S177" s="55"/>
      <c r="T177" s="151"/>
      <c r="U177" s="56"/>
      <c r="V177" s="55"/>
      <c r="W177" s="152"/>
      <c r="X177" s="152"/>
      <c r="Y177" s="152"/>
      <c r="Z177" s="151"/>
      <c r="AA177" s="153"/>
      <c r="AB177" s="151"/>
      <c r="AC177" s="56"/>
      <c r="AD177" s="56"/>
      <c r="AE177" s="56"/>
      <c r="AF177" s="56"/>
      <c r="AG177" s="221" t="s">
        <v>1012</v>
      </c>
      <c r="AH177" s="214">
        <f>AVERAGE(AH7:AH176)</f>
        <v>0.96551724137931039</v>
      </c>
      <c r="AI177" s="56"/>
      <c r="AJ177" s="56"/>
      <c r="AK177" s="56"/>
      <c r="AL177" s="221" t="s">
        <v>1012</v>
      </c>
      <c r="AM177" s="214">
        <f>AVERAGE(AM7:AM176)</f>
        <v>0.90900129851591838</v>
      </c>
      <c r="AN177" s="153"/>
      <c r="AO177" s="110"/>
      <c r="AP177" s="243"/>
      <c r="AQ177" s="221" t="s">
        <v>1012</v>
      </c>
      <c r="AR177" s="244">
        <f>AVERAGE(AR7:AR176)</f>
        <v>0.86008105249035038</v>
      </c>
      <c r="AS177" s="151"/>
      <c r="AU177" s="278"/>
      <c r="AV177" s="221" t="s">
        <v>1012</v>
      </c>
      <c r="AW177" s="244">
        <f>AVERAGE(AW7:AW176)</f>
        <v>0.87788724535346163</v>
      </c>
    </row>
    <row r="178" spans="1:49" s="6" customFormat="1" ht="40.5">
      <c r="A178" s="21" t="s">
        <v>21</v>
      </c>
      <c r="B178" s="17"/>
      <c r="C178" s="5"/>
      <c r="D178" s="57"/>
      <c r="E178" s="148"/>
      <c r="F178" s="148"/>
      <c r="G178" s="57"/>
      <c r="H178" s="148"/>
      <c r="I178" s="154"/>
      <c r="J178" s="154"/>
      <c r="K178" s="148"/>
      <c r="L178" s="148"/>
      <c r="M178" s="148"/>
      <c r="N178" s="148"/>
      <c r="O178" s="104"/>
      <c r="P178" s="104"/>
      <c r="Q178" s="56"/>
      <c r="R178" s="57"/>
      <c r="S178" s="57"/>
      <c r="T178" s="57"/>
      <c r="U178" s="56"/>
      <c r="V178" s="57"/>
      <c r="W178" s="152"/>
      <c r="X178" s="152"/>
      <c r="Y178" s="152"/>
      <c r="Z178" s="152"/>
      <c r="AA178" s="152"/>
      <c r="AB178" s="152"/>
      <c r="AC178" s="155"/>
      <c r="AD178" s="155"/>
      <c r="AE178" s="155"/>
      <c r="AF178" s="155"/>
      <c r="AG178" s="221" t="s">
        <v>1013</v>
      </c>
      <c r="AH178" s="222">
        <f>AVERAGE(AH177)</f>
        <v>0.96551724137931039</v>
      </c>
      <c r="AI178" s="155"/>
      <c r="AJ178" s="155"/>
      <c r="AK178" s="155"/>
      <c r="AL178" s="221" t="s">
        <v>1013</v>
      </c>
      <c r="AM178" s="222">
        <f>AVERAGE(AH178,AM177)</f>
        <v>0.93725926994761433</v>
      </c>
      <c r="AN178" s="152"/>
      <c r="AO178" s="110"/>
      <c r="AP178" s="243"/>
      <c r="AQ178" s="221" t="s">
        <v>1013</v>
      </c>
      <c r="AR178" s="244">
        <f>AVERAGE(AH177,AM177,AR177)</f>
        <v>0.91153319746185968</v>
      </c>
      <c r="AS178" s="152"/>
      <c r="AU178" s="278"/>
      <c r="AV178" s="221" t="s">
        <v>1013</v>
      </c>
      <c r="AW178" s="244">
        <f>AVERAGE(AH177,AM177,AR177,AW177)</f>
        <v>0.90312170943476011</v>
      </c>
    </row>
    <row r="179" spans="1:49" s="6" customFormat="1" ht="15.75">
      <c r="A179" s="35" t="s">
        <v>22</v>
      </c>
      <c r="B179" s="35" t="s">
        <v>23</v>
      </c>
      <c r="C179" s="421" t="s">
        <v>24</v>
      </c>
      <c r="D179" s="421"/>
      <c r="E179" s="421"/>
      <c r="F179" s="421"/>
      <c r="G179" s="421"/>
      <c r="H179" s="18"/>
      <c r="I179" s="11"/>
      <c r="J179" s="11"/>
      <c r="P179" s="148"/>
      <c r="Q179" s="56"/>
      <c r="R179" s="57"/>
      <c r="S179" s="57"/>
      <c r="T179" s="57"/>
      <c r="U179" s="56"/>
      <c r="V179" s="57"/>
      <c r="W179" s="152"/>
      <c r="X179" s="152"/>
      <c r="Y179" s="152"/>
      <c r="Z179" s="152"/>
      <c r="AA179" s="152"/>
      <c r="AB179" s="152"/>
      <c r="AC179" s="155"/>
      <c r="AD179" s="155"/>
      <c r="AE179" s="155"/>
      <c r="AF179" s="155"/>
      <c r="AG179" s="155"/>
      <c r="AH179" s="155"/>
      <c r="AI179" s="155"/>
      <c r="AJ179" s="155"/>
      <c r="AK179" s="155"/>
      <c r="AL179" s="155"/>
      <c r="AM179" s="155"/>
      <c r="AN179" s="148"/>
      <c r="AO179" s="110"/>
      <c r="AP179" s="243"/>
      <c r="AQ179" s="243"/>
      <c r="AR179" s="148"/>
      <c r="AS179" s="152"/>
      <c r="AU179" s="278"/>
      <c r="AV179" s="31"/>
    </row>
    <row r="180" spans="1:49" s="31" customFormat="1" ht="44.25" customHeight="1">
      <c r="A180" s="419">
        <v>1</v>
      </c>
      <c r="B180" s="34">
        <v>44915</v>
      </c>
      <c r="C180" s="390" t="s">
        <v>780</v>
      </c>
      <c r="D180" s="390"/>
      <c r="E180" s="390"/>
      <c r="F180" s="390"/>
      <c r="G180" s="390"/>
      <c r="I180" s="11"/>
      <c r="J180" s="11"/>
      <c r="O180" s="4"/>
      <c r="P180" s="110"/>
      <c r="Q180" s="124"/>
      <c r="R180" s="124"/>
      <c r="S180" s="124"/>
      <c r="T180" s="124"/>
      <c r="U180" s="124"/>
      <c r="V180" s="220"/>
      <c r="W180" s="110"/>
      <c r="X180" s="110"/>
      <c r="Y180" s="110"/>
      <c r="Z180" s="110"/>
      <c r="AA180" s="110"/>
      <c r="AB180" s="110"/>
      <c r="AC180" s="219"/>
      <c r="AD180" s="219"/>
      <c r="AE180" s="219"/>
      <c r="AF180" s="219"/>
      <c r="AG180" s="219"/>
      <c r="AH180" s="219"/>
      <c r="AI180" s="219"/>
      <c r="AJ180" s="219"/>
      <c r="AK180" s="219"/>
      <c r="AL180" s="219"/>
      <c r="AM180" s="219"/>
      <c r="AN180" s="243"/>
      <c r="AO180" s="110"/>
      <c r="AP180" s="243"/>
      <c r="AQ180" s="243"/>
      <c r="AR180" s="243"/>
      <c r="AS180" s="110"/>
      <c r="AU180" s="278"/>
    </row>
    <row r="181" spans="1:49" s="6" customFormat="1" ht="46.5" customHeight="1">
      <c r="A181" s="419"/>
      <c r="B181" s="34">
        <v>44950</v>
      </c>
      <c r="C181" s="390"/>
      <c r="D181" s="390"/>
      <c r="E181" s="390"/>
      <c r="F181" s="390"/>
      <c r="G181" s="390"/>
      <c r="I181" s="11"/>
      <c r="J181" s="11"/>
      <c r="O181" s="2"/>
      <c r="P181" s="104"/>
      <c r="Q181" s="124"/>
      <c r="R181" s="124"/>
      <c r="S181" s="124"/>
      <c r="T181" s="124"/>
      <c r="U181" s="124"/>
      <c r="V181" s="220"/>
      <c r="W181" s="110"/>
      <c r="X181" s="110"/>
      <c r="Y181" s="110"/>
      <c r="Z181" s="110"/>
      <c r="AA181" s="110"/>
      <c r="AB181" s="110"/>
      <c r="AC181" s="219"/>
      <c r="AD181" s="219"/>
      <c r="AE181" s="219"/>
      <c r="AF181" s="219"/>
      <c r="AG181" s="219"/>
      <c r="AH181" s="219"/>
      <c r="AI181" s="219"/>
      <c r="AJ181" s="219"/>
      <c r="AK181" s="219"/>
      <c r="AL181" s="219"/>
      <c r="AM181" s="219"/>
      <c r="AN181" s="148"/>
      <c r="AO181" s="110"/>
      <c r="AP181" s="243"/>
      <c r="AQ181" s="243"/>
      <c r="AR181" s="148"/>
      <c r="AS181" s="110"/>
      <c r="AU181" s="278"/>
      <c r="AV181" s="31"/>
    </row>
    <row r="182" spans="1:49" s="6" customFormat="1" ht="193.5" customHeight="1">
      <c r="A182" s="36">
        <v>2</v>
      </c>
      <c r="B182" s="34">
        <v>45000</v>
      </c>
      <c r="C182" s="390" t="s">
        <v>811</v>
      </c>
      <c r="D182" s="390"/>
      <c r="E182" s="390"/>
      <c r="F182" s="390"/>
      <c r="G182" s="390"/>
      <c r="I182" s="11"/>
      <c r="J182" s="11"/>
      <c r="O182" s="2"/>
      <c r="P182" s="104"/>
      <c r="Q182" s="124"/>
      <c r="R182" s="124"/>
      <c r="S182" s="124"/>
      <c r="T182" s="124"/>
      <c r="U182" s="124"/>
      <c r="V182" s="220"/>
      <c r="W182" s="110"/>
      <c r="X182" s="110"/>
      <c r="Y182" s="110"/>
      <c r="Z182" s="110"/>
      <c r="AA182" s="110"/>
      <c r="AB182" s="110"/>
      <c r="AC182" s="219"/>
      <c r="AD182" s="219"/>
      <c r="AE182" s="219"/>
      <c r="AF182" s="219"/>
      <c r="AG182" s="219"/>
      <c r="AH182" s="219"/>
      <c r="AI182" s="219"/>
      <c r="AJ182" s="219"/>
      <c r="AK182" s="219"/>
      <c r="AL182" s="219"/>
      <c r="AM182" s="219"/>
      <c r="AN182" s="148"/>
      <c r="AO182" s="110"/>
      <c r="AP182" s="243"/>
      <c r="AQ182" s="243"/>
      <c r="AR182" s="148"/>
      <c r="AS182" s="110"/>
      <c r="AU182" s="278"/>
      <c r="AV182" s="31"/>
    </row>
    <row r="183" spans="1:49" s="6" customFormat="1" ht="150" customHeight="1">
      <c r="A183" s="37">
        <v>3</v>
      </c>
      <c r="B183" s="34">
        <v>45091</v>
      </c>
      <c r="C183" s="420" t="s">
        <v>813</v>
      </c>
      <c r="D183" s="420"/>
      <c r="E183" s="420"/>
      <c r="F183" s="420"/>
      <c r="G183" s="420"/>
      <c r="I183" s="11"/>
      <c r="J183" s="11"/>
      <c r="O183" s="2"/>
      <c r="P183" s="104"/>
      <c r="Q183" s="124"/>
      <c r="R183" s="124"/>
      <c r="S183" s="124"/>
      <c r="T183" s="124"/>
      <c r="U183" s="124"/>
      <c r="V183" s="220"/>
      <c r="W183" s="110"/>
      <c r="X183" s="110"/>
      <c r="Y183" s="110"/>
      <c r="Z183" s="110"/>
      <c r="AA183" s="110"/>
      <c r="AB183" s="110"/>
      <c r="AC183" s="219"/>
      <c r="AD183" s="219"/>
      <c r="AE183" s="219"/>
      <c r="AF183" s="219"/>
      <c r="AG183" s="219"/>
      <c r="AH183" s="219"/>
      <c r="AI183" s="219"/>
      <c r="AJ183" s="219"/>
      <c r="AK183" s="219"/>
      <c r="AL183" s="219"/>
      <c r="AM183" s="219"/>
      <c r="AN183" s="148"/>
      <c r="AO183" s="110"/>
      <c r="AP183" s="243"/>
      <c r="AQ183" s="243"/>
      <c r="AR183" s="148"/>
      <c r="AS183" s="110"/>
      <c r="AU183" s="278"/>
      <c r="AV183" s="31"/>
    </row>
    <row r="184" spans="1:49" s="6" customFormat="1" ht="141" customHeight="1">
      <c r="A184" s="419">
        <v>4</v>
      </c>
      <c r="B184" s="418" t="s">
        <v>895</v>
      </c>
      <c r="C184" s="390" t="s">
        <v>900</v>
      </c>
      <c r="D184" s="390"/>
      <c r="E184" s="390"/>
      <c r="F184" s="390"/>
      <c r="G184" s="390"/>
      <c r="I184" s="11"/>
      <c r="J184" s="11"/>
      <c r="O184" s="2"/>
      <c r="P184" s="104"/>
      <c r="Q184" s="124"/>
      <c r="R184" s="124"/>
      <c r="S184" s="124"/>
      <c r="T184" s="124"/>
      <c r="U184" s="124"/>
      <c r="V184" s="220"/>
      <c r="W184" s="110"/>
      <c r="X184" s="110"/>
      <c r="Y184" s="110"/>
      <c r="Z184" s="110"/>
      <c r="AA184" s="110"/>
      <c r="AB184" s="110"/>
      <c r="AC184" s="219"/>
      <c r="AD184" s="219"/>
      <c r="AE184" s="219"/>
      <c r="AF184" s="219"/>
      <c r="AG184" s="219"/>
      <c r="AH184" s="219"/>
      <c r="AI184" s="219"/>
      <c r="AJ184" s="219"/>
      <c r="AK184" s="219"/>
      <c r="AL184" s="219"/>
      <c r="AM184" s="219"/>
      <c r="AN184" s="148"/>
      <c r="AO184" s="110"/>
      <c r="AP184" s="243"/>
      <c r="AQ184" s="243"/>
      <c r="AR184" s="148"/>
      <c r="AS184" s="110"/>
      <c r="AU184" s="278"/>
      <c r="AV184" s="31"/>
    </row>
    <row r="185" spans="1:49" s="6" customFormat="1" ht="141" customHeight="1">
      <c r="A185" s="419"/>
      <c r="B185" s="418"/>
      <c r="C185" s="390"/>
      <c r="D185" s="390"/>
      <c r="E185" s="390"/>
      <c r="F185" s="390"/>
      <c r="G185" s="390"/>
      <c r="I185" s="11"/>
      <c r="J185" s="11"/>
      <c r="O185" s="2"/>
      <c r="P185" s="104"/>
      <c r="Q185" s="124"/>
      <c r="R185" s="124"/>
      <c r="S185" s="124"/>
      <c r="T185" s="124"/>
      <c r="U185" s="124"/>
      <c r="V185" s="220"/>
      <c r="W185" s="110"/>
      <c r="X185" s="110"/>
      <c r="Y185" s="110"/>
      <c r="Z185" s="110"/>
      <c r="AA185" s="110"/>
      <c r="AB185" s="110"/>
      <c r="AC185" s="219"/>
      <c r="AD185" s="219"/>
      <c r="AE185" s="219"/>
      <c r="AF185" s="219"/>
      <c r="AG185" s="219"/>
      <c r="AH185" s="219"/>
      <c r="AI185" s="219"/>
      <c r="AJ185" s="219"/>
      <c r="AK185" s="219"/>
      <c r="AL185" s="219"/>
      <c r="AM185" s="219"/>
      <c r="AN185" s="148"/>
      <c r="AO185" s="110"/>
      <c r="AP185" s="243"/>
      <c r="AQ185" s="243"/>
      <c r="AR185" s="148"/>
      <c r="AS185" s="110"/>
      <c r="AU185" s="278"/>
      <c r="AV185" s="31"/>
    </row>
    <row r="186" spans="1:49" s="6" customFormat="1" ht="156.75" customHeight="1">
      <c r="A186" s="419"/>
      <c r="B186" s="418"/>
      <c r="C186" s="390"/>
      <c r="D186" s="390"/>
      <c r="E186" s="390"/>
      <c r="F186" s="390"/>
      <c r="G186" s="390"/>
      <c r="I186" s="11"/>
      <c r="J186" s="11"/>
      <c r="O186" s="2"/>
      <c r="P186" s="104"/>
      <c r="Q186" s="124"/>
      <c r="R186" s="124"/>
      <c r="S186" s="124"/>
      <c r="T186" s="124"/>
      <c r="U186" s="124"/>
      <c r="V186" s="220"/>
      <c r="W186" s="110"/>
      <c r="X186" s="110"/>
      <c r="Y186" s="110"/>
      <c r="Z186" s="110"/>
      <c r="AA186" s="110"/>
      <c r="AB186" s="110"/>
      <c r="AC186" s="219"/>
      <c r="AD186" s="219"/>
      <c r="AE186" s="219"/>
      <c r="AF186" s="219"/>
      <c r="AG186" s="219"/>
      <c r="AH186" s="219"/>
      <c r="AI186" s="219"/>
      <c r="AJ186" s="219"/>
      <c r="AK186" s="219"/>
      <c r="AL186" s="219"/>
      <c r="AM186" s="219"/>
      <c r="AN186" s="148"/>
      <c r="AO186" s="110"/>
      <c r="AP186" s="243"/>
      <c r="AQ186" s="243"/>
      <c r="AR186" s="148"/>
      <c r="AS186" s="110"/>
      <c r="AU186" s="278"/>
      <c r="AV186" s="31"/>
    </row>
    <row r="187" spans="1:49" s="6" customFormat="1" ht="108" customHeight="1">
      <c r="A187" s="419"/>
      <c r="B187" s="418"/>
      <c r="C187" s="390" t="s">
        <v>1252</v>
      </c>
      <c r="D187" s="390"/>
      <c r="E187" s="390"/>
      <c r="F187" s="390"/>
      <c r="G187" s="390"/>
      <c r="I187" s="11"/>
      <c r="J187" s="11"/>
      <c r="O187" s="2"/>
      <c r="P187" s="104"/>
      <c r="Q187" s="124"/>
      <c r="R187" s="124"/>
      <c r="S187" s="124"/>
      <c r="T187" s="124"/>
      <c r="U187" s="124"/>
      <c r="V187" s="220"/>
      <c r="W187" s="110"/>
      <c r="X187" s="110"/>
      <c r="Y187" s="110"/>
      <c r="Z187" s="110"/>
      <c r="AA187" s="110"/>
      <c r="AB187" s="110"/>
      <c r="AC187" s="219"/>
      <c r="AD187" s="219"/>
      <c r="AE187" s="219"/>
      <c r="AF187" s="219"/>
      <c r="AG187" s="219"/>
      <c r="AH187" s="219"/>
      <c r="AI187" s="219"/>
      <c r="AJ187" s="219"/>
      <c r="AK187" s="219"/>
      <c r="AL187" s="219"/>
      <c r="AM187" s="219"/>
      <c r="AN187" s="148"/>
      <c r="AO187" s="110"/>
      <c r="AP187" s="243"/>
      <c r="AQ187" s="243"/>
      <c r="AR187" s="148"/>
      <c r="AS187" s="110"/>
      <c r="AU187" s="278"/>
      <c r="AV187" s="31"/>
    </row>
    <row r="188" spans="1:49" s="6" customFormat="1" ht="108" customHeight="1">
      <c r="A188" s="419"/>
      <c r="B188" s="418"/>
      <c r="C188" s="390"/>
      <c r="D188" s="390"/>
      <c r="E188" s="390"/>
      <c r="F188" s="390"/>
      <c r="G188" s="390"/>
      <c r="I188" s="11"/>
      <c r="J188" s="11"/>
      <c r="O188" s="2"/>
      <c r="P188" s="104"/>
      <c r="Q188" s="124"/>
      <c r="R188" s="124"/>
      <c r="S188" s="124"/>
      <c r="T188" s="124"/>
      <c r="U188" s="124"/>
      <c r="V188" s="220"/>
      <c r="W188" s="110"/>
      <c r="X188" s="110"/>
      <c r="Y188" s="110"/>
      <c r="Z188" s="110"/>
      <c r="AA188" s="110"/>
      <c r="AB188" s="110"/>
      <c r="AC188" s="219"/>
      <c r="AD188" s="219"/>
      <c r="AE188" s="219"/>
      <c r="AF188" s="219"/>
      <c r="AG188" s="219"/>
      <c r="AH188" s="219"/>
      <c r="AI188" s="219"/>
      <c r="AJ188" s="219"/>
      <c r="AK188" s="219"/>
      <c r="AL188" s="219"/>
      <c r="AM188" s="219"/>
      <c r="AN188" s="148"/>
      <c r="AO188" s="110"/>
      <c r="AP188" s="243"/>
      <c r="AQ188" s="243"/>
      <c r="AR188" s="148"/>
      <c r="AS188" s="110"/>
      <c r="AU188" s="278"/>
      <c r="AV188" s="31"/>
    </row>
    <row r="189" spans="1:49" s="6" customFormat="1" ht="108" customHeight="1">
      <c r="A189" s="419"/>
      <c r="B189" s="418"/>
      <c r="C189" s="390"/>
      <c r="D189" s="390"/>
      <c r="E189" s="390"/>
      <c r="F189" s="390"/>
      <c r="G189" s="390"/>
      <c r="I189" s="11"/>
      <c r="J189" s="11"/>
      <c r="O189" s="2"/>
      <c r="P189" s="104"/>
      <c r="Q189" s="124"/>
      <c r="R189" s="124"/>
      <c r="S189" s="124"/>
      <c r="T189" s="124"/>
      <c r="U189" s="124"/>
      <c r="V189" s="220"/>
      <c r="W189" s="110"/>
      <c r="X189" s="110"/>
      <c r="Y189" s="110"/>
      <c r="Z189" s="110"/>
      <c r="AA189" s="110"/>
      <c r="AB189" s="110"/>
      <c r="AC189" s="219"/>
      <c r="AD189" s="219"/>
      <c r="AE189" s="219"/>
      <c r="AF189" s="219"/>
      <c r="AG189" s="219"/>
      <c r="AH189" s="219"/>
      <c r="AI189" s="219"/>
      <c r="AJ189" s="219"/>
      <c r="AK189" s="219"/>
      <c r="AL189" s="219"/>
      <c r="AM189" s="219"/>
      <c r="AN189" s="148"/>
      <c r="AO189" s="110"/>
      <c r="AP189" s="243"/>
      <c r="AQ189" s="243"/>
      <c r="AR189" s="148"/>
      <c r="AS189" s="31"/>
      <c r="AU189" s="278"/>
      <c r="AV189" s="31"/>
    </row>
    <row r="190" spans="1:49" s="6" customFormat="1" ht="102.75" customHeight="1">
      <c r="A190" s="419"/>
      <c r="B190" s="418"/>
      <c r="C190" s="390"/>
      <c r="D190" s="390"/>
      <c r="E190" s="390"/>
      <c r="F190" s="390"/>
      <c r="G190" s="390"/>
      <c r="I190" s="11"/>
      <c r="J190" s="11"/>
      <c r="O190" s="2"/>
      <c r="P190" s="104"/>
      <c r="Q190" s="124"/>
      <c r="R190" s="124"/>
      <c r="S190" s="124"/>
      <c r="T190" s="124"/>
      <c r="U190" s="124"/>
      <c r="V190" s="220"/>
      <c r="W190" s="110"/>
      <c r="X190" s="110"/>
      <c r="Y190" s="110"/>
      <c r="Z190" s="110"/>
      <c r="AA190" s="110"/>
      <c r="AB190" s="110"/>
      <c r="AC190" s="219"/>
      <c r="AD190" s="219"/>
      <c r="AE190" s="219"/>
      <c r="AF190" s="219"/>
      <c r="AG190" s="219"/>
      <c r="AH190" s="219"/>
      <c r="AI190" s="219"/>
      <c r="AJ190" s="219"/>
      <c r="AK190" s="219"/>
      <c r="AL190" s="219"/>
      <c r="AM190" s="219"/>
      <c r="AN190" s="148"/>
      <c r="AO190" s="110"/>
      <c r="AP190" s="243"/>
      <c r="AQ190" s="243"/>
      <c r="AR190" s="148"/>
      <c r="AS190" s="31"/>
      <c r="AU190" s="278"/>
      <c r="AV190" s="31"/>
    </row>
    <row r="191" spans="1:49" s="6" customFormat="1" ht="102.75" customHeight="1">
      <c r="A191" s="419"/>
      <c r="B191" s="418"/>
      <c r="C191" s="390"/>
      <c r="D191" s="390"/>
      <c r="E191" s="390"/>
      <c r="F191" s="390"/>
      <c r="G191" s="390"/>
      <c r="I191" s="11"/>
      <c r="J191" s="11"/>
      <c r="O191" s="2"/>
      <c r="P191" s="104"/>
      <c r="Q191" s="124"/>
      <c r="R191" s="124"/>
      <c r="S191" s="124"/>
      <c r="T191" s="124"/>
      <c r="U191" s="124"/>
      <c r="V191" s="220"/>
      <c r="W191" s="110"/>
      <c r="X191" s="110"/>
      <c r="Y191" s="110"/>
      <c r="Z191" s="110"/>
      <c r="AA191" s="110"/>
      <c r="AB191" s="110"/>
      <c r="AC191" s="219"/>
      <c r="AD191" s="219"/>
      <c r="AE191" s="219"/>
      <c r="AF191" s="219"/>
      <c r="AG191" s="219"/>
      <c r="AH191" s="219"/>
      <c r="AI191" s="219"/>
      <c r="AJ191" s="219"/>
      <c r="AK191" s="219"/>
      <c r="AL191" s="219"/>
      <c r="AM191" s="219"/>
      <c r="AN191" s="148"/>
      <c r="AO191" s="110"/>
      <c r="AP191" s="243"/>
      <c r="AQ191" s="243"/>
      <c r="AR191" s="148"/>
      <c r="AS191" s="31"/>
      <c r="AU191" s="278"/>
      <c r="AV191" s="31"/>
    </row>
    <row r="192" spans="1:49" s="6" customFormat="1" ht="102.75" customHeight="1">
      <c r="A192" s="419"/>
      <c r="B192" s="418"/>
      <c r="C192" s="390"/>
      <c r="D192" s="390"/>
      <c r="E192" s="390"/>
      <c r="F192" s="390"/>
      <c r="G192" s="390"/>
      <c r="I192" s="11"/>
      <c r="J192" s="11"/>
      <c r="O192" s="2"/>
      <c r="P192" s="104"/>
      <c r="Q192" s="124"/>
      <c r="R192" s="124"/>
      <c r="S192" s="124"/>
      <c r="T192" s="124"/>
      <c r="U192" s="124"/>
      <c r="V192" s="220"/>
      <c r="W192" s="110"/>
      <c r="X192" s="110"/>
      <c r="Y192" s="110"/>
      <c r="Z192" s="110"/>
      <c r="AA192" s="110"/>
      <c r="AB192" s="110"/>
      <c r="AC192" s="219"/>
      <c r="AD192" s="219"/>
      <c r="AE192" s="18"/>
      <c r="AF192" s="18"/>
      <c r="AG192" s="18"/>
      <c r="AH192" s="18"/>
      <c r="AI192" s="18"/>
      <c r="AJ192" s="18"/>
      <c r="AK192" s="18"/>
      <c r="AL192" s="18"/>
      <c r="AM192" s="18"/>
      <c r="AN192" s="148"/>
      <c r="AO192" s="110"/>
      <c r="AP192" s="243"/>
      <c r="AQ192" s="243"/>
      <c r="AR192" s="148"/>
      <c r="AS192" s="31"/>
      <c r="AU192" s="278"/>
      <c r="AV192" s="31"/>
    </row>
    <row r="193" spans="1:48" s="6" customFormat="1" ht="139.5" customHeight="1">
      <c r="A193" s="419"/>
      <c r="B193" s="418"/>
      <c r="C193" s="390"/>
      <c r="D193" s="390"/>
      <c r="E193" s="390"/>
      <c r="F193" s="390"/>
      <c r="G193" s="390"/>
      <c r="I193" s="11"/>
      <c r="J193" s="11"/>
      <c r="O193" s="2"/>
      <c r="P193" s="104"/>
      <c r="Q193" s="124"/>
      <c r="R193" s="124"/>
      <c r="S193" s="124"/>
      <c r="T193" s="124"/>
      <c r="U193" s="124"/>
      <c r="V193" s="220"/>
      <c r="W193" s="110"/>
      <c r="X193" s="110"/>
      <c r="Y193" s="110"/>
      <c r="Z193" s="110"/>
      <c r="AA193" s="110"/>
      <c r="AB193" s="110"/>
      <c r="AC193" s="219"/>
      <c r="AD193" s="219"/>
      <c r="AE193" s="18"/>
      <c r="AF193" s="18"/>
      <c r="AG193" s="18"/>
      <c r="AH193" s="18"/>
      <c r="AI193" s="18"/>
      <c r="AJ193" s="18"/>
      <c r="AK193" s="18"/>
      <c r="AL193" s="18"/>
      <c r="AM193" s="18"/>
      <c r="AN193" s="148"/>
      <c r="AO193" s="110"/>
      <c r="AP193" s="243"/>
      <c r="AQ193" s="243"/>
      <c r="AR193" s="148"/>
      <c r="AS193" s="31"/>
      <c r="AU193" s="278"/>
      <c r="AV193" s="31"/>
    </row>
    <row r="194" spans="1:48">
      <c r="R194" s="7"/>
      <c r="S194" s="7"/>
      <c r="T194" s="7"/>
      <c r="U194" s="7"/>
      <c r="V194" s="27"/>
    </row>
    <row r="195" spans="1:48">
      <c r="R195" s="7"/>
      <c r="S195" s="7"/>
      <c r="T195" s="7"/>
      <c r="U195" s="7"/>
      <c r="V195" s="27"/>
    </row>
    <row r="196" spans="1:48">
      <c r="R196" s="7"/>
      <c r="S196" s="7"/>
      <c r="T196" s="7"/>
      <c r="U196" s="7"/>
      <c r="V196" s="27"/>
    </row>
    <row r="197" spans="1:48">
      <c r="R197" s="7"/>
      <c r="S197" s="7"/>
      <c r="T197" s="7"/>
      <c r="U197" s="7"/>
      <c r="V197" s="27"/>
    </row>
    <row r="198" spans="1:48">
      <c r="R198" s="7"/>
      <c r="S198" s="7"/>
      <c r="T198" s="7"/>
      <c r="U198" s="7"/>
      <c r="V198" s="27"/>
    </row>
    <row r="199" spans="1:48">
      <c r="R199" s="7"/>
      <c r="S199" s="7"/>
      <c r="T199" s="7"/>
      <c r="U199" s="7"/>
      <c r="V199" s="27"/>
    </row>
    <row r="200" spans="1:48">
      <c r="R200" s="7"/>
      <c r="S200" s="7"/>
      <c r="T200" s="7"/>
      <c r="U200" s="7"/>
      <c r="V200" s="27"/>
    </row>
    <row r="201" spans="1:48">
      <c r="R201" s="7"/>
      <c r="S201" s="7"/>
      <c r="T201" s="7"/>
      <c r="U201" s="7"/>
      <c r="V201" s="27"/>
    </row>
    <row r="202" spans="1:48">
      <c r="R202" s="7"/>
      <c r="S202" s="7"/>
      <c r="T202" s="7"/>
      <c r="U202" s="7"/>
      <c r="V202" s="27"/>
    </row>
    <row r="203" spans="1:48">
      <c r="R203" s="7"/>
      <c r="S203" s="7"/>
      <c r="T203" s="7"/>
      <c r="U203" s="7"/>
      <c r="V203" s="27"/>
    </row>
  </sheetData>
  <autoFilter ref="A6:AW193">
    <filterColumn colId="3" showButton="0"/>
  </autoFilter>
  <dataConsolidate/>
  <mergeCells count="237">
    <mergeCell ref="AS4:AW5"/>
    <mergeCell ref="AD4:AH5"/>
    <mergeCell ref="AI4:AM5"/>
    <mergeCell ref="B184:B193"/>
    <mergeCell ref="A184:A193"/>
    <mergeCell ref="C183:G183"/>
    <mergeCell ref="I174:I175"/>
    <mergeCell ref="J174:J175"/>
    <mergeCell ref="A180:A181"/>
    <mergeCell ref="C180:G181"/>
    <mergeCell ref="F174:F175"/>
    <mergeCell ref="G174:G175"/>
    <mergeCell ref="B173:B176"/>
    <mergeCell ref="A77:A176"/>
    <mergeCell ref="C179:G179"/>
    <mergeCell ref="C182:G182"/>
    <mergeCell ref="C65:C68"/>
    <mergeCell ref="C115:C151"/>
    <mergeCell ref="F150:F151"/>
    <mergeCell ref="G150:G151"/>
    <mergeCell ref="F79:F94"/>
    <mergeCell ref="G79:G94"/>
    <mergeCell ref="F115:F146"/>
    <mergeCell ref="C184:G186"/>
    <mergeCell ref="C187:G193"/>
    <mergeCell ref="D7:D12"/>
    <mergeCell ref="D5:E6"/>
    <mergeCell ref="F7:F12"/>
    <mergeCell ref="E24:E25"/>
    <mergeCell ref="E60:E64"/>
    <mergeCell ref="F60:F64"/>
    <mergeCell ref="F56:F57"/>
    <mergeCell ref="F165:F169"/>
    <mergeCell ref="G165:G169"/>
    <mergeCell ref="G158:G163"/>
    <mergeCell ref="F152:F156"/>
    <mergeCell ref="F158:F163"/>
    <mergeCell ref="D158:D163"/>
    <mergeCell ref="D27:D28"/>
    <mergeCell ref="F27:F28"/>
    <mergeCell ref="F67:F68"/>
    <mergeCell ref="G67:G68"/>
    <mergeCell ref="E152:E156"/>
    <mergeCell ref="E158:E163"/>
    <mergeCell ref="F45:F53"/>
    <mergeCell ref="E96:E114"/>
    <mergeCell ref="D96:D114"/>
    <mergeCell ref="D79:D94"/>
    <mergeCell ref="E79:E94"/>
    <mergeCell ref="L96:L114"/>
    <mergeCell ref="H7:H12"/>
    <mergeCell ref="G7:G12"/>
    <mergeCell ref="J96:J114"/>
    <mergeCell ref="K96:K114"/>
    <mergeCell ref="J152:J156"/>
    <mergeCell ref="I79:I94"/>
    <mergeCell ref="J79:J94"/>
    <mergeCell ref="I16:I18"/>
    <mergeCell ref="J16:J18"/>
    <mergeCell ref="I150:I151"/>
    <mergeCell ref="J150:J151"/>
    <mergeCell ref="K56:K57"/>
    <mergeCell ref="L115:L146"/>
    <mergeCell ref="L67:L68"/>
    <mergeCell ref="H79:H94"/>
    <mergeCell ref="K79:K94"/>
    <mergeCell ref="L79:L94"/>
    <mergeCell ref="I96:I114"/>
    <mergeCell ref="J60:J64"/>
    <mergeCell ref="L24:L25"/>
    <mergeCell ref="H14:H15"/>
    <mergeCell ref="G27:G28"/>
    <mergeCell ref="L27:L28"/>
    <mergeCell ref="L165:L169"/>
    <mergeCell ref="G152:G156"/>
    <mergeCell ref="J165:J169"/>
    <mergeCell ref="K165:K169"/>
    <mergeCell ref="I158:I163"/>
    <mergeCell ref="J158:J163"/>
    <mergeCell ref="L150:L151"/>
    <mergeCell ref="K158:K163"/>
    <mergeCell ref="J115:J146"/>
    <mergeCell ref="K115:K146"/>
    <mergeCell ref="H115:H146"/>
    <mergeCell ref="I115:I146"/>
    <mergeCell ref="H158:H163"/>
    <mergeCell ref="I165:I169"/>
    <mergeCell ref="H152:H156"/>
    <mergeCell ref="L158:L163"/>
    <mergeCell ref="K152:K156"/>
    <mergeCell ref="I152:I156"/>
    <mergeCell ref="L152:L156"/>
    <mergeCell ref="H165:H169"/>
    <mergeCell ref="V5:X5"/>
    <mergeCell ref="Y5:AC5"/>
    <mergeCell ref="T5:T6"/>
    <mergeCell ref="E14:E15"/>
    <mergeCell ref="U5:U6"/>
    <mergeCell ref="L60:L64"/>
    <mergeCell ref="G24:G25"/>
    <mergeCell ref="H24:H25"/>
    <mergeCell ref="I24:I25"/>
    <mergeCell ref="G60:G64"/>
    <mergeCell ref="H60:H64"/>
    <mergeCell ref="K60:K64"/>
    <mergeCell ref="H27:H28"/>
    <mergeCell ref="I27:I28"/>
    <mergeCell ref="J27:J28"/>
    <mergeCell ref="K27:K28"/>
    <mergeCell ref="H56:H57"/>
    <mergeCell ref="J56:J57"/>
    <mergeCell ref="S5:S6"/>
    <mergeCell ref="Q5:Q6"/>
    <mergeCell ref="L7:L12"/>
    <mergeCell ref="E27:E28"/>
    <mergeCell ref="R5:R6"/>
    <mergeCell ref="M5:M6"/>
    <mergeCell ref="A2:AC2"/>
    <mergeCell ref="A3:AC3"/>
    <mergeCell ref="M4:AC4"/>
    <mergeCell ref="A7:A44"/>
    <mergeCell ref="B7:B22"/>
    <mergeCell ref="C7:C22"/>
    <mergeCell ref="B23:B42"/>
    <mergeCell ref="C29:C42"/>
    <mergeCell ref="B43:B44"/>
    <mergeCell ref="C43:C44"/>
    <mergeCell ref="F5:F6"/>
    <mergeCell ref="A4:F4"/>
    <mergeCell ref="A5:A6"/>
    <mergeCell ref="B5:B6"/>
    <mergeCell ref="C5:C6"/>
    <mergeCell ref="G4:L4"/>
    <mergeCell ref="D24:D25"/>
    <mergeCell ref="L14:L15"/>
    <mergeCell ref="F24:F25"/>
    <mergeCell ref="E7:E12"/>
    <mergeCell ref="K7:K12"/>
    <mergeCell ref="J7:J12"/>
    <mergeCell ref="I7:I12"/>
    <mergeCell ref="K24:K25"/>
    <mergeCell ref="N79:N94"/>
    <mergeCell ref="O79:O94"/>
    <mergeCell ref="D16:D18"/>
    <mergeCell ref="E16:E18"/>
    <mergeCell ref="H16:H18"/>
    <mergeCell ref="J14:J15"/>
    <mergeCell ref="K14:K15"/>
    <mergeCell ref="J45:J53"/>
    <mergeCell ref="K45:K53"/>
    <mergeCell ref="L45:L53"/>
    <mergeCell ref="F14:F15"/>
    <mergeCell ref="I14:I15"/>
    <mergeCell ref="G14:G15"/>
    <mergeCell ref="J24:J25"/>
    <mergeCell ref="K16:K18"/>
    <mergeCell ref="I56:I57"/>
    <mergeCell ref="I45:I53"/>
    <mergeCell ref="D60:D64"/>
    <mergeCell ref="D29:D34"/>
    <mergeCell ref="E29:E34"/>
    <mergeCell ref="F29:F34"/>
    <mergeCell ref="G29:G34"/>
    <mergeCell ref="H29:H34"/>
    <mergeCell ref="D14:D15"/>
    <mergeCell ref="L16:L18"/>
    <mergeCell ref="L56:L57"/>
    <mergeCell ref="G45:G53"/>
    <mergeCell ref="H45:H53"/>
    <mergeCell ref="P5:P6"/>
    <mergeCell ref="M150:M151"/>
    <mergeCell ref="C173:C176"/>
    <mergeCell ref="C23:C28"/>
    <mergeCell ref="C158:C163"/>
    <mergeCell ref="E115:E146"/>
    <mergeCell ref="G56:G57"/>
    <mergeCell ref="G96:G114"/>
    <mergeCell ref="D115:D146"/>
    <mergeCell ref="N150:N151"/>
    <mergeCell ref="O150:O151"/>
    <mergeCell ref="D174:D175"/>
    <mergeCell ref="E174:E175"/>
    <mergeCell ref="H174:H175"/>
    <mergeCell ref="K174:K175"/>
    <mergeCell ref="L174:L175"/>
    <mergeCell ref="H67:H68"/>
    <mergeCell ref="K67:K68"/>
    <mergeCell ref="N5:N6"/>
    <mergeCell ref="G5:G6"/>
    <mergeCell ref="H5:H6"/>
    <mergeCell ref="I5:L5"/>
    <mergeCell ref="O5:O6"/>
    <mergeCell ref="I60:I64"/>
    <mergeCell ref="A45:A76"/>
    <mergeCell ref="B45:B64"/>
    <mergeCell ref="C55:C64"/>
    <mergeCell ref="B65:B73"/>
    <mergeCell ref="C69:C72"/>
    <mergeCell ref="B74:B76"/>
    <mergeCell ref="E56:E57"/>
    <mergeCell ref="C45:C54"/>
    <mergeCell ref="D67:D68"/>
    <mergeCell ref="E67:E68"/>
    <mergeCell ref="D56:D57"/>
    <mergeCell ref="D45:D53"/>
    <mergeCell ref="E45:E53"/>
    <mergeCell ref="F35:F40"/>
    <mergeCell ref="G35:G40"/>
    <mergeCell ref="H35:H40"/>
    <mergeCell ref="I35:I40"/>
    <mergeCell ref="J35:J40"/>
    <mergeCell ref="K35:K40"/>
    <mergeCell ref="L35:L40"/>
    <mergeCell ref="B77:B172"/>
    <mergeCell ref="E165:E169"/>
    <mergeCell ref="D152:D156"/>
    <mergeCell ref="C165:C172"/>
    <mergeCell ref="D165:D169"/>
    <mergeCell ref="C78:C114"/>
    <mergeCell ref="C152:C157"/>
    <mergeCell ref="AN4:AR5"/>
    <mergeCell ref="F16:F18"/>
    <mergeCell ref="G16:G18"/>
    <mergeCell ref="M79:M94"/>
    <mergeCell ref="H96:H114"/>
    <mergeCell ref="G115:G146"/>
    <mergeCell ref="F96:F114"/>
    <mergeCell ref="D150:D151"/>
    <mergeCell ref="E150:E151"/>
    <mergeCell ref="H150:H151"/>
    <mergeCell ref="K150:K151"/>
    <mergeCell ref="I29:I34"/>
    <mergeCell ref="J29:J34"/>
    <mergeCell ref="K29:K34"/>
    <mergeCell ref="L29:L34"/>
    <mergeCell ref="D35:D40"/>
    <mergeCell ref="E35:E40"/>
  </mergeCells>
  <phoneticPr fontId="9" type="noConversion"/>
  <hyperlinks>
    <hyperlink ref="AQ43" r:id="rId1" display="https://www.youtube.com/watch?v=EPSzi_e5TjM"/>
    <hyperlink ref="AQ59" r:id="rId2" display="https://www.youtube.com/watch?v=69ByhvN78DQ"/>
    <hyperlink ref="AQ107" r:id="rId3"/>
    <hyperlink ref="AL8" r:id="rId4"/>
    <hyperlink ref="AL11" r:id="rId5"/>
    <hyperlink ref="AG13" r:id="rId6"/>
    <hyperlink ref="AL17" r:id="rId7"/>
    <hyperlink ref="AL21" r:id="rId8" display="Actas sesiones relacionadas con Emergencia Sanitaria Postpandemia carpeta de red interna W:\PERÍODO 2020-2023\AÑO 2023\PLAN DE ACCION\2 trimestre"/>
    <hyperlink ref="AL76" r:id="rId9"/>
    <hyperlink ref="AL99" r:id="rId10"/>
    <hyperlink ref="AL109" r:id="rId11"/>
    <hyperlink ref="AL159" r:id="rId12" display="Documento PINAR"/>
    <hyperlink ref="AL162" r:id="rId13" display="Propuesta de procedimiento"/>
    <hyperlink ref="AL163" r:id="rId14" display="Inventario bibliográfico"/>
    <hyperlink ref="AV10" r:id="rId15"/>
  </hyperlinks>
  <printOptions horizontalCentered="1" verticalCentered="1"/>
  <pageMargins left="0.21" right="0.17" top="0.33" bottom="0.38" header="0.17" footer="0.17"/>
  <pageSetup paperSize="127" scale="20" fitToHeight="0" orientation="landscape" r:id="rId16"/>
  <headerFooter>
    <oddFooter>&amp;R&amp;P de &amp;N</oddFooter>
  </headerFooter>
  <rowBreaks count="17" manualBreakCount="17">
    <brk id="12" max="28" man="1"/>
    <brk id="20" max="28" man="1"/>
    <brk id="28" max="28" man="1"/>
    <brk id="48" max="28" man="1"/>
    <brk id="57" max="16383" man="1"/>
    <brk id="63" max="28" man="1"/>
    <brk id="68" max="28" man="1"/>
    <brk id="76" max="28" man="1"/>
    <brk id="86" max="28" man="1"/>
    <brk id="96" max="28" man="1"/>
    <brk id="103" max="28" man="1"/>
    <brk id="113" max="28" man="1"/>
    <brk id="126" max="28" man="1"/>
    <brk id="138" max="28" man="1"/>
    <brk id="149" max="28" man="1"/>
    <brk id="159" max="28" man="1"/>
    <brk id="167" max="28" man="1"/>
  </rowBreak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2023</vt:lpstr>
      <vt:lpstr>'Plan de acción Anual 2023'!Área_de_impresión</vt:lpstr>
      <vt:lpstr>'Plan de acción Anual 2023'!Títulos_a_imprimir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DIANA CAROLINA AVILA PINZON</cp:lastModifiedBy>
  <cp:lastPrinted>2023-07-03T22:29:27Z</cp:lastPrinted>
  <dcterms:created xsi:type="dcterms:W3CDTF">2019-05-22T21:14:47Z</dcterms:created>
  <dcterms:modified xsi:type="dcterms:W3CDTF">2024-02-06T15:51:47Z</dcterms:modified>
</cp:coreProperties>
</file>